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embeddings/oleObject51.bin" ContentType="application/vnd.openxmlformats-officedocument.oleObject"/>
  <Override PartName="/xl/embeddings/oleObject52.bin" ContentType="application/vnd.openxmlformats-officedocument.oleObject"/>
  <Override PartName="/xl/embeddings/oleObject53.bin" ContentType="application/vnd.openxmlformats-officedocument.oleObject"/>
  <Override PartName="/xl/embeddings/oleObject54.bin" ContentType="application/vnd.openxmlformats-officedocument.oleObject"/>
  <Override PartName="/xl/embeddings/oleObject55.bin" ContentType="application/vnd.openxmlformats-officedocument.oleObject"/>
  <Override PartName="/xl/embeddings/oleObject56.bin" ContentType="application/vnd.openxmlformats-officedocument.oleObject"/>
  <Override PartName="/xl/embeddings/oleObject57.bin" ContentType="application/vnd.openxmlformats-officedocument.oleObject"/>
  <Override PartName="/xl/embeddings/oleObject58.bin" ContentType="application/vnd.openxmlformats-officedocument.oleObject"/>
  <Override PartName="/xl/embeddings/oleObject59.bin" ContentType="application/vnd.openxmlformats-officedocument.oleObject"/>
  <Override PartName="/xl/embeddings/oleObject60.bin" ContentType="application/vnd.openxmlformats-officedocument.oleObject"/>
  <Override PartName="/xl/embeddings/oleObject61.bin" ContentType="application/vnd.openxmlformats-officedocument.oleObject"/>
  <Override PartName="/xl/embeddings/oleObject62.bin" ContentType="application/vnd.openxmlformats-officedocument.oleObject"/>
  <Override PartName="/xl/embeddings/oleObject63.bin" ContentType="application/vnd.openxmlformats-officedocument.oleObject"/>
  <Override PartName="/xl/embeddings/oleObject64.bin" ContentType="application/vnd.openxmlformats-officedocument.oleObject"/>
  <Override PartName="/xl/embeddings/oleObject65.bin" ContentType="application/vnd.openxmlformats-officedocument.oleObject"/>
  <Override PartName="/xl/embeddings/oleObject66.bin" ContentType="application/vnd.openxmlformats-officedocument.oleObject"/>
  <Override PartName="/xl/embeddings/oleObject67.bin" ContentType="application/vnd.openxmlformats-officedocument.oleObject"/>
  <Override PartName="/xl/embeddings/oleObject68.bin" ContentType="application/vnd.openxmlformats-officedocument.oleObject"/>
  <Override PartName="/xl/embeddings/oleObject69.bin" ContentType="application/vnd.openxmlformats-officedocument.oleObject"/>
  <Override PartName="/xl/embeddings/oleObject70.bin" ContentType="application/vnd.openxmlformats-officedocument.oleObject"/>
  <Override PartName="/xl/embeddings/oleObject71.bin" ContentType="application/vnd.openxmlformats-officedocument.oleObject"/>
  <Override PartName="/xl/embeddings/oleObject72.bin" ContentType="application/vnd.openxmlformats-officedocument.oleObject"/>
  <Override PartName="/xl/embeddings/oleObject73.bin" ContentType="application/vnd.openxmlformats-officedocument.oleObject"/>
  <Override PartName="/xl/embeddings/oleObject74.bin" ContentType="application/vnd.openxmlformats-officedocument.oleObject"/>
  <Override PartName="/xl/embeddings/oleObject75.bin" ContentType="application/vnd.openxmlformats-officedocument.oleObject"/>
  <Override PartName="/xl/embeddings/oleObject76.bin" ContentType="application/vnd.openxmlformats-officedocument.oleObject"/>
  <Override PartName="/xl/embeddings/oleObject77.bin" ContentType="application/vnd.openxmlformats-officedocument.oleObject"/>
  <Override PartName="/xl/embeddings/oleObject78.bin" ContentType="application/vnd.openxmlformats-officedocument.oleObject"/>
  <Override PartName="/xl/embeddings/oleObject79.bin" ContentType="application/vnd.openxmlformats-officedocument.oleObject"/>
  <Override PartName="/xl/embeddings/oleObject80.bin" ContentType="application/vnd.openxmlformats-officedocument.oleObject"/>
  <Override PartName="/xl/embeddings/oleObject81.bin" ContentType="application/vnd.openxmlformats-officedocument.oleObject"/>
  <Override PartName="/xl/embeddings/oleObject82.bin" ContentType="application/vnd.openxmlformats-officedocument.oleObject"/>
  <Override PartName="/xl/embeddings/oleObject83.bin" ContentType="application/vnd.openxmlformats-officedocument.oleObject"/>
  <Override PartName="/xl/embeddings/oleObject84.bin" ContentType="application/vnd.openxmlformats-officedocument.oleObject"/>
  <Override PartName="/xl/embeddings/oleObject85.bin" ContentType="application/vnd.openxmlformats-officedocument.oleObject"/>
  <Override PartName="/xl/embeddings/oleObject86.bin" ContentType="application/vnd.openxmlformats-officedocument.oleObject"/>
  <Override PartName="/xl/embeddings/oleObject87.bin" ContentType="application/vnd.openxmlformats-officedocument.oleObject"/>
  <Override PartName="/xl/embeddings/oleObject88.bin" ContentType="application/vnd.openxmlformats-officedocument.oleObject"/>
  <Override PartName="/xl/embeddings/oleObject89.bin" ContentType="application/vnd.openxmlformats-officedocument.oleObject"/>
  <Override PartName="/xl/embeddings/oleObject90.bin" ContentType="application/vnd.openxmlformats-officedocument.oleObject"/>
  <Override PartName="/xl/embeddings/oleObject91.bin" ContentType="application/vnd.openxmlformats-officedocument.oleObject"/>
  <Override PartName="/xl/embeddings/oleObject92.bin" ContentType="application/vnd.openxmlformats-officedocument.oleObject"/>
  <Override PartName="/xl/embeddings/oleObject93.bin" ContentType="application/vnd.openxmlformats-officedocument.oleObject"/>
  <Override PartName="/xl/embeddings/oleObject94.bin" ContentType="application/vnd.openxmlformats-officedocument.oleObject"/>
  <Override PartName="/xl/embeddings/oleObject95.bin" ContentType="application/vnd.openxmlformats-officedocument.oleObject"/>
  <Override PartName="/xl/embeddings/oleObject96.bin" ContentType="application/vnd.openxmlformats-officedocument.oleObject"/>
  <Override PartName="/xl/embeddings/oleObject97.bin" ContentType="application/vnd.openxmlformats-officedocument.oleObject"/>
  <Override PartName="/xl/embeddings/oleObject98.bin" ContentType="application/vnd.openxmlformats-officedocument.oleObject"/>
  <Override PartName="/xl/embeddings/oleObject99.bin" ContentType="application/vnd.openxmlformats-officedocument.oleObject"/>
  <Override PartName="/xl/embeddings/oleObject100.bin" ContentType="application/vnd.openxmlformats-officedocument.oleObject"/>
  <Override PartName="/xl/embeddings/oleObject101.bin" ContentType="application/vnd.openxmlformats-officedocument.oleObject"/>
  <Override PartName="/xl/embeddings/oleObject102.bin" ContentType="application/vnd.openxmlformats-officedocument.oleObject"/>
  <Override PartName="/xl/embeddings/oleObject103.bin" ContentType="application/vnd.openxmlformats-officedocument.oleObject"/>
  <Override PartName="/xl/embeddings/oleObject104.bin" ContentType="application/vnd.openxmlformats-officedocument.oleObject"/>
  <Override PartName="/xl/embeddings/oleObject105.bin" ContentType="application/vnd.openxmlformats-officedocument.oleObject"/>
  <Override PartName="/xl/embeddings/oleObject106.bin" ContentType="application/vnd.openxmlformats-officedocument.oleObject"/>
  <Override PartName="/xl/embeddings/oleObject107.bin" ContentType="application/vnd.openxmlformats-officedocument.oleObject"/>
  <Override PartName="/xl/embeddings/oleObject108.bin" ContentType="application/vnd.openxmlformats-officedocument.oleObject"/>
  <Override PartName="/xl/embeddings/oleObject109.bin" ContentType="application/vnd.openxmlformats-officedocument.oleObject"/>
  <Override PartName="/xl/embeddings/oleObject110.bin" ContentType="application/vnd.openxmlformats-officedocument.oleObject"/>
  <Override PartName="/xl/embeddings/oleObject111.bin" ContentType="application/vnd.openxmlformats-officedocument.oleObject"/>
  <Override PartName="/xl/embeddings/oleObject112.bin" ContentType="application/vnd.openxmlformats-officedocument.oleObject"/>
  <Override PartName="/xl/embeddings/oleObject113.bin" ContentType="application/vnd.openxmlformats-officedocument.oleObject"/>
  <Override PartName="/xl/embeddings/oleObject114.bin" ContentType="application/vnd.openxmlformats-officedocument.oleObject"/>
  <Override PartName="/xl/embeddings/oleObject115.bin" ContentType="application/vnd.openxmlformats-officedocument.oleObject"/>
  <Override PartName="/xl/embeddings/oleObject116.bin" ContentType="application/vnd.openxmlformats-officedocument.oleObject"/>
  <Override PartName="/xl/embeddings/oleObject117.bin" ContentType="application/vnd.openxmlformats-officedocument.oleObject"/>
  <Override PartName="/xl/embeddings/oleObject118.bin" ContentType="application/vnd.openxmlformats-officedocument.oleObject"/>
  <Override PartName="/xl/embeddings/oleObject119.bin" ContentType="application/vnd.openxmlformats-officedocument.oleObject"/>
  <Override PartName="/xl/embeddings/oleObject120.bin" ContentType="application/vnd.openxmlformats-officedocument.oleObject"/>
  <Override PartName="/xl/embeddings/oleObject121.bin" ContentType="application/vnd.openxmlformats-officedocument.oleObject"/>
  <Override PartName="/xl/embeddings/oleObject122.bin" ContentType="application/vnd.openxmlformats-officedocument.oleObject"/>
  <Override PartName="/xl/embeddings/oleObject123.bin" ContentType="application/vnd.openxmlformats-officedocument.oleObject"/>
  <Override PartName="/xl/embeddings/oleObject124.bin" ContentType="application/vnd.openxmlformats-officedocument.oleObject"/>
  <Override PartName="/xl/embeddings/oleObject125.bin" ContentType="application/vnd.openxmlformats-officedocument.oleObject"/>
  <Override PartName="/xl/embeddings/oleObject126.bin" ContentType="application/vnd.openxmlformats-officedocument.oleObject"/>
  <Override PartName="/xl/embeddings/oleObject127.bin" ContentType="application/vnd.openxmlformats-officedocument.oleObject"/>
  <Override PartName="/xl/embeddings/oleObject128.bin" ContentType="application/vnd.openxmlformats-officedocument.oleObject"/>
  <Override PartName="/xl/embeddings/oleObject129.bin" ContentType="application/vnd.openxmlformats-officedocument.oleObject"/>
  <Override PartName="/xl/embeddings/oleObject130.bin" ContentType="application/vnd.openxmlformats-officedocument.oleObject"/>
  <Override PartName="/xl/embeddings/oleObject131.bin" ContentType="application/vnd.openxmlformats-officedocument.oleObject"/>
  <Override PartName="/xl/embeddings/oleObject132.bin" ContentType="application/vnd.openxmlformats-officedocument.oleObject"/>
  <Override PartName="/xl/embeddings/oleObject133.bin" ContentType="application/vnd.openxmlformats-officedocument.oleObject"/>
  <Override PartName="/xl/embeddings/oleObject134.bin" ContentType="application/vnd.openxmlformats-officedocument.oleObject"/>
  <Override PartName="/xl/embeddings/oleObject135.bin" ContentType="application/vnd.openxmlformats-officedocument.oleObject"/>
  <Override PartName="/xl/embeddings/oleObject136.bin" ContentType="application/vnd.openxmlformats-officedocument.oleObject"/>
  <Override PartName="/xl/embeddings/oleObject137.bin" ContentType="application/vnd.openxmlformats-officedocument.oleObject"/>
  <Override PartName="/xl/embeddings/oleObject138.bin" ContentType="application/vnd.openxmlformats-officedocument.oleObject"/>
  <Override PartName="/xl/embeddings/oleObject139.bin" ContentType="application/vnd.openxmlformats-officedocument.oleObject"/>
  <Override PartName="/xl/embeddings/oleObject140.bin" ContentType="application/vnd.openxmlformats-officedocument.oleObject"/>
  <Override PartName="/xl/embeddings/oleObject141.bin" ContentType="application/vnd.openxmlformats-officedocument.oleObject"/>
  <Override PartName="/xl/embeddings/oleObject142.bin" ContentType="application/vnd.openxmlformats-officedocument.oleObject"/>
  <Override PartName="/xl/embeddings/oleObject143.bin" ContentType="application/vnd.openxmlformats-officedocument.oleObject"/>
  <Override PartName="/xl/embeddings/oleObject144.bin" ContentType="application/vnd.openxmlformats-officedocument.oleObject"/>
  <Override PartName="/xl/embeddings/oleObject145.bin" ContentType="application/vnd.openxmlformats-officedocument.oleObject"/>
  <Override PartName="/xl/embeddings/oleObject146.bin" ContentType="application/vnd.openxmlformats-officedocument.oleObject"/>
  <Override PartName="/xl/embeddings/oleObject147.bin" ContentType="application/vnd.openxmlformats-officedocument.oleObject"/>
  <Override PartName="/xl/embeddings/oleObject148.bin" ContentType="application/vnd.openxmlformats-officedocument.oleObject"/>
  <Override PartName="/xl/embeddings/oleObject149.bin" ContentType="application/vnd.openxmlformats-officedocument.oleObject"/>
  <Override PartName="/xl/embeddings/oleObject150.bin" ContentType="application/vnd.openxmlformats-officedocument.oleObject"/>
  <Override PartName="/xl/embeddings/oleObject151.bin" ContentType="application/vnd.openxmlformats-officedocument.oleObject"/>
  <Override PartName="/xl/embeddings/oleObject152.bin" ContentType="application/vnd.openxmlformats-officedocument.oleObject"/>
  <Override PartName="/xl/embeddings/oleObject153.bin" ContentType="application/vnd.openxmlformats-officedocument.oleObject"/>
  <Override PartName="/xl/embeddings/oleObject154.bin" ContentType="application/vnd.openxmlformats-officedocument.oleObject"/>
  <Override PartName="/xl/embeddings/oleObject155.bin" ContentType="application/vnd.openxmlformats-officedocument.oleObject"/>
  <Override PartName="/xl/embeddings/oleObject156.bin" ContentType="application/vnd.openxmlformats-officedocument.oleObject"/>
  <Override PartName="/xl/embeddings/oleObject157.bin" ContentType="application/vnd.openxmlformats-officedocument.oleObject"/>
  <Override PartName="/xl/embeddings/oleObject158.bin" ContentType="application/vnd.openxmlformats-officedocument.oleObject"/>
  <Override PartName="/xl/embeddings/oleObject159.bin" ContentType="application/vnd.openxmlformats-officedocument.oleObject"/>
  <Override PartName="/xl/embeddings/oleObject160.bin" ContentType="application/vnd.openxmlformats-officedocument.oleObject"/>
  <Override PartName="/xl/embeddings/oleObject161.bin" ContentType="application/vnd.openxmlformats-officedocument.oleObject"/>
  <Override PartName="/xl/embeddings/oleObject162.bin" ContentType="application/vnd.openxmlformats-officedocument.oleObject"/>
  <Override PartName="/xl/embeddings/oleObject163.bin" ContentType="application/vnd.openxmlformats-officedocument.oleObject"/>
  <Override PartName="/xl/embeddings/oleObject164.bin" ContentType="application/vnd.openxmlformats-officedocument.oleObject"/>
  <Override PartName="/xl/embeddings/oleObject165.bin" ContentType="application/vnd.openxmlformats-officedocument.oleObject"/>
  <Override PartName="/xl/embeddings/oleObject166.bin" ContentType="application/vnd.openxmlformats-officedocument.oleObject"/>
  <Override PartName="/xl/embeddings/oleObject167.bin" ContentType="application/vnd.openxmlformats-officedocument.oleObject"/>
  <Override PartName="/xl/embeddings/oleObject168.bin" ContentType="application/vnd.openxmlformats-officedocument.oleObject"/>
  <Override PartName="/xl/embeddings/oleObject169.bin" ContentType="application/vnd.openxmlformats-officedocument.oleObject"/>
  <Override PartName="/xl/embeddings/oleObject170.bin" ContentType="application/vnd.openxmlformats-officedocument.oleObject"/>
  <Override PartName="/xl/embeddings/oleObject171.bin" ContentType="application/vnd.openxmlformats-officedocument.oleObject"/>
  <Override PartName="/xl/embeddings/oleObject172.bin" ContentType="application/vnd.openxmlformats-officedocument.oleObject"/>
  <Override PartName="/xl/embeddings/oleObject173.bin" ContentType="application/vnd.openxmlformats-officedocument.oleObject"/>
  <Override PartName="/xl/embeddings/oleObject174.bin" ContentType="application/vnd.openxmlformats-officedocument.oleObject"/>
  <Override PartName="/xl/embeddings/oleObject175.bin" ContentType="application/vnd.openxmlformats-officedocument.oleObject"/>
  <Override PartName="/xl/embeddings/oleObject176.bin" ContentType="application/vnd.openxmlformats-officedocument.oleObject"/>
  <Override PartName="/xl/embeddings/oleObject177.bin" ContentType="application/vnd.openxmlformats-officedocument.oleObject"/>
  <Override PartName="/xl/embeddings/oleObject178.bin" ContentType="application/vnd.openxmlformats-officedocument.oleObject"/>
  <Override PartName="/xl/embeddings/oleObject179.bin" ContentType="application/vnd.openxmlformats-officedocument.oleObject"/>
  <Override PartName="/xl/embeddings/oleObject180.bin" ContentType="application/vnd.openxmlformats-officedocument.oleObject"/>
  <Override PartName="/xl/embeddings/oleObject181.bin" ContentType="application/vnd.openxmlformats-officedocument.oleObject"/>
  <Override PartName="/xl/embeddings/oleObject182.bin" ContentType="application/vnd.openxmlformats-officedocument.oleObject"/>
  <Override PartName="/xl/embeddings/oleObject183.bin" ContentType="application/vnd.openxmlformats-officedocument.oleObject"/>
  <Override PartName="/xl/embeddings/oleObject184.bin" ContentType="application/vnd.openxmlformats-officedocument.oleObject"/>
  <Override PartName="/xl/embeddings/oleObject185.bin" ContentType="application/vnd.openxmlformats-officedocument.oleObject"/>
  <Override PartName="/xl/embeddings/oleObject186.bin" ContentType="application/vnd.openxmlformats-officedocument.oleObject"/>
  <Override PartName="/xl/embeddings/oleObject187.bin" ContentType="application/vnd.openxmlformats-officedocument.oleObject"/>
  <Override PartName="/xl/embeddings/oleObject188.bin" ContentType="application/vnd.openxmlformats-officedocument.oleObject"/>
  <Override PartName="/xl/embeddings/oleObject189.bin" ContentType="application/vnd.openxmlformats-officedocument.oleObject"/>
  <Override PartName="/xl/embeddings/oleObject190.bin" ContentType="application/vnd.openxmlformats-officedocument.oleObject"/>
  <Override PartName="/xl/embeddings/oleObject191.bin" ContentType="application/vnd.openxmlformats-officedocument.oleObject"/>
  <Override PartName="/xl/embeddings/oleObject192.bin" ContentType="application/vnd.openxmlformats-officedocument.oleObject"/>
  <Override PartName="/xl/embeddings/oleObject193.bin" ContentType="application/vnd.openxmlformats-officedocument.oleObject"/>
  <Override PartName="/xl/embeddings/oleObject194.bin" ContentType="application/vnd.openxmlformats-officedocument.oleObject"/>
  <Override PartName="/xl/embeddings/oleObject195.bin" ContentType="application/vnd.openxmlformats-officedocument.oleObject"/>
  <Override PartName="/xl/embeddings/oleObject196.bin" ContentType="application/vnd.openxmlformats-officedocument.oleObject"/>
  <Override PartName="/xl/embeddings/oleObject197.bin" ContentType="application/vnd.openxmlformats-officedocument.oleObject"/>
  <Override PartName="/xl/embeddings/oleObject198.bin" ContentType="application/vnd.openxmlformats-officedocument.oleObject"/>
  <Override PartName="/xl/embeddings/oleObject199.bin" ContentType="application/vnd.openxmlformats-officedocument.oleObject"/>
  <Override PartName="/xl/embeddings/oleObject200.bin" ContentType="application/vnd.openxmlformats-officedocument.oleObject"/>
  <Override PartName="/xl/embeddings/oleObject201.bin" ContentType="application/vnd.openxmlformats-officedocument.oleObject"/>
  <Override PartName="/xl/embeddings/oleObject202.bin" ContentType="application/vnd.openxmlformats-officedocument.oleObject"/>
  <Override PartName="/xl/embeddings/oleObject203.bin" ContentType="application/vnd.openxmlformats-officedocument.oleObject"/>
  <Override PartName="/xl/embeddings/oleObject204.bin" ContentType="application/vnd.openxmlformats-officedocument.oleObject"/>
  <Override PartName="/xl/embeddings/oleObject205.bin" ContentType="application/vnd.openxmlformats-officedocument.oleObject"/>
  <Override PartName="/xl/embeddings/oleObject206.bin" ContentType="application/vnd.openxmlformats-officedocument.oleObject"/>
  <Override PartName="/xl/embeddings/oleObject207.bin" ContentType="application/vnd.openxmlformats-officedocument.oleObject"/>
  <Override PartName="/xl/embeddings/oleObject208.bin" ContentType="application/vnd.openxmlformats-officedocument.oleObject"/>
  <Override PartName="/xl/embeddings/oleObject209.bin" ContentType="application/vnd.openxmlformats-officedocument.oleObject"/>
  <Override PartName="/xl/embeddings/oleObject210.bin" ContentType="application/vnd.openxmlformats-officedocument.oleObject"/>
  <Override PartName="/xl/embeddings/oleObject211.bin" ContentType="application/vnd.openxmlformats-officedocument.oleObject"/>
  <Override PartName="/xl/embeddings/oleObject212.bin" ContentType="application/vnd.openxmlformats-officedocument.oleObject"/>
  <Override PartName="/xl/embeddings/oleObject213.bin" ContentType="application/vnd.openxmlformats-officedocument.oleObject"/>
  <Override PartName="/xl/embeddings/oleObject214.bin" ContentType="application/vnd.openxmlformats-officedocument.oleObject"/>
  <Override PartName="/xl/embeddings/oleObject215.bin" ContentType="application/vnd.openxmlformats-officedocument.oleObject"/>
  <Override PartName="/xl/embeddings/oleObject216.bin" ContentType="application/vnd.openxmlformats-officedocument.oleObject"/>
  <Override PartName="/xl/embeddings/oleObject217.bin" ContentType="application/vnd.openxmlformats-officedocument.oleObject"/>
  <Override PartName="/xl/embeddings/oleObject218.bin" ContentType="application/vnd.openxmlformats-officedocument.oleObject"/>
  <Override PartName="/xl/embeddings/oleObject219.bin" ContentType="application/vnd.openxmlformats-officedocument.oleObject"/>
  <Override PartName="/xl/embeddings/oleObject220.bin" ContentType="application/vnd.openxmlformats-officedocument.oleObject"/>
  <Override PartName="/xl/embeddings/oleObject221.bin" ContentType="application/vnd.openxmlformats-officedocument.oleObject"/>
  <Override PartName="/xl/embeddings/oleObject222.bin" ContentType="application/vnd.openxmlformats-officedocument.oleObject"/>
  <Override PartName="/xl/embeddings/oleObject223.bin" ContentType="application/vnd.openxmlformats-officedocument.oleObject"/>
  <Override PartName="/xl/embeddings/oleObject224.bin" ContentType="application/vnd.openxmlformats-officedocument.oleObject"/>
  <Override PartName="/xl/embeddings/oleObject225.bin" ContentType="application/vnd.openxmlformats-officedocument.oleObject"/>
  <Override PartName="/xl/embeddings/oleObject226.bin" ContentType="application/vnd.openxmlformats-officedocument.oleObject"/>
  <Override PartName="/xl/embeddings/oleObject227.bin" ContentType="application/vnd.openxmlformats-officedocument.oleObject"/>
  <Override PartName="/xl/embeddings/oleObject228.bin" ContentType="application/vnd.openxmlformats-officedocument.oleObject"/>
  <Override PartName="/xl/embeddings/oleObject229.bin" ContentType="application/vnd.openxmlformats-officedocument.oleObject"/>
  <Override PartName="/xl/embeddings/oleObject230.bin" ContentType="application/vnd.openxmlformats-officedocument.oleObject"/>
  <Override PartName="/xl/embeddings/oleObject231.bin" ContentType="application/vnd.openxmlformats-officedocument.oleObject"/>
  <Override PartName="/xl/embeddings/oleObject232.bin" ContentType="application/vnd.openxmlformats-officedocument.oleObject"/>
  <Override PartName="/xl/embeddings/oleObject233.bin" ContentType="application/vnd.openxmlformats-officedocument.oleObject"/>
  <Override PartName="/xl/embeddings/oleObject234.bin" ContentType="application/vnd.openxmlformats-officedocument.oleObject"/>
  <Override PartName="/xl/embeddings/oleObject235.bin" ContentType="application/vnd.openxmlformats-officedocument.oleObject"/>
  <Override PartName="/xl/embeddings/oleObject236.bin" ContentType="application/vnd.openxmlformats-officedocument.oleObject"/>
  <Override PartName="/xl/embeddings/oleObject237.bin" ContentType="application/vnd.openxmlformats-officedocument.oleObject"/>
  <Override PartName="/xl/embeddings/oleObject238.bin" ContentType="application/vnd.openxmlformats-officedocument.oleObject"/>
  <Override PartName="/xl/embeddings/oleObject239.bin" ContentType="application/vnd.openxmlformats-officedocument.oleObject"/>
  <Override PartName="/xl/embeddings/oleObject240.bin" ContentType="application/vnd.openxmlformats-officedocument.oleObject"/>
  <Override PartName="/xl/embeddings/oleObject241.bin" ContentType="application/vnd.openxmlformats-officedocument.oleObject"/>
  <Override PartName="/xl/embeddings/oleObject242.bin" ContentType="application/vnd.openxmlformats-officedocument.oleObject"/>
  <Override PartName="/xl/embeddings/oleObject243.bin" ContentType="application/vnd.openxmlformats-officedocument.oleObject"/>
  <Override PartName="/xl/embeddings/oleObject244.bin" ContentType="application/vnd.openxmlformats-officedocument.oleObject"/>
  <Override PartName="/xl/embeddings/oleObject245.bin" ContentType="application/vnd.openxmlformats-officedocument.oleObject"/>
  <Override PartName="/xl/embeddings/oleObject246.bin" ContentType="application/vnd.openxmlformats-officedocument.oleObject"/>
  <Override PartName="/xl/embeddings/oleObject247.bin" ContentType="application/vnd.openxmlformats-officedocument.oleObject"/>
  <Override PartName="/xl/embeddings/oleObject248.bin" ContentType="application/vnd.openxmlformats-officedocument.oleObject"/>
  <Override PartName="/xl/embeddings/oleObject249.bin" ContentType="application/vnd.openxmlformats-officedocument.oleObject"/>
  <Override PartName="/xl/embeddings/oleObject250.bin" ContentType="application/vnd.openxmlformats-officedocument.oleObject"/>
  <Override PartName="/xl/embeddings/oleObject251.bin" ContentType="application/vnd.openxmlformats-officedocument.oleObject"/>
  <Override PartName="/xl/embeddings/oleObject252.bin" ContentType="application/vnd.openxmlformats-officedocument.oleObject"/>
  <Override PartName="/xl/embeddings/oleObject253.bin" ContentType="application/vnd.openxmlformats-officedocument.oleObject"/>
  <Override PartName="/xl/embeddings/oleObject254.bin" ContentType="application/vnd.openxmlformats-officedocument.oleObject"/>
  <Override PartName="/xl/embeddings/oleObject255.bin" ContentType="application/vnd.openxmlformats-officedocument.oleObject"/>
  <Override PartName="/xl/embeddings/oleObject256.bin" ContentType="application/vnd.openxmlformats-officedocument.oleObject"/>
  <Override PartName="/xl/embeddings/oleObject257.bin" ContentType="application/vnd.openxmlformats-officedocument.oleObject"/>
  <Override PartName="/xl/embeddings/oleObject258.bin" ContentType="application/vnd.openxmlformats-officedocument.oleObject"/>
  <Override PartName="/xl/embeddings/oleObject259.bin" ContentType="application/vnd.openxmlformats-officedocument.oleObject"/>
  <Override PartName="/xl/embeddings/oleObject260.bin" ContentType="application/vnd.openxmlformats-officedocument.oleObject"/>
  <Override PartName="/xl/embeddings/oleObject261.bin" ContentType="application/vnd.openxmlformats-officedocument.oleObject"/>
  <Override PartName="/xl/embeddings/oleObject262.bin" ContentType="application/vnd.openxmlformats-officedocument.oleObject"/>
  <Override PartName="/xl/embeddings/oleObject263.bin" ContentType="application/vnd.openxmlformats-officedocument.oleObject"/>
  <Override PartName="/xl/embeddings/oleObject264.bin" ContentType="application/vnd.openxmlformats-officedocument.oleObject"/>
  <Override PartName="/xl/embeddings/oleObject265.bin" ContentType="application/vnd.openxmlformats-officedocument.oleObject"/>
  <Override PartName="/xl/embeddings/oleObject266.bin" ContentType="application/vnd.openxmlformats-officedocument.oleObject"/>
  <Override PartName="/xl/embeddings/oleObject267.bin" ContentType="application/vnd.openxmlformats-officedocument.oleObject"/>
  <Override PartName="/xl/embeddings/oleObject268.bin" ContentType="application/vnd.openxmlformats-officedocument.oleObject"/>
  <Override PartName="/xl/embeddings/oleObject269.bin" ContentType="application/vnd.openxmlformats-officedocument.oleObject"/>
  <Override PartName="/xl/embeddings/oleObject270.bin" ContentType="application/vnd.openxmlformats-officedocument.oleObject"/>
  <Override PartName="/xl/embeddings/oleObject271.bin" ContentType="application/vnd.openxmlformats-officedocument.oleObject"/>
  <Override PartName="/xl/embeddings/oleObject272.bin" ContentType="application/vnd.openxmlformats-officedocument.oleObject"/>
  <Override PartName="/xl/embeddings/oleObject273.bin" ContentType="application/vnd.openxmlformats-officedocument.oleObject"/>
  <Override PartName="/xl/embeddings/oleObject274.bin" ContentType="application/vnd.openxmlformats-officedocument.oleObject"/>
  <Override PartName="/xl/embeddings/oleObject275.bin" ContentType="application/vnd.openxmlformats-officedocument.oleObject"/>
  <Override PartName="/xl/embeddings/oleObject276.bin" ContentType="application/vnd.openxmlformats-officedocument.oleObject"/>
  <Override PartName="/xl/embeddings/oleObject277.bin" ContentType="application/vnd.openxmlformats-officedocument.oleObject"/>
  <Override PartName="/xl/embeddings/oleObject278.bin" ContentType="application/vnd.openxmlformats-officedocument.oleObject"/>
  <Override PartName="/xl/embeddings/oleObject279.bin" ContentType="application/vnd.openxmlformats-officedocument.oleObject"/>
  <Override PartName="/xl/embeddings/oleObject280.bin" ContentType="application/vnd.openxmlformats-officedocument.oleObject"/>
  <Override PartName="/xl/embeddings/oleObject281.bin" ContentType="application/vnd.openxmlformats-officedocument.oleObject"/>
  <Override PartName="/xl/embeddings/oleObject282.bin" ContentType="application/vnd.openxmlformats-officedocument.oleObject"/>
  <Override PartName="/xl/embeddings/oleObject283.bin" ContentType="application/vnd.openxmlformats-officedocument.oleObject"/>
  <Override PartName="/xl/embeddings/oleObject284.bin" ContentType="application/vnd.openxmlformats-officedocument.oleObject"/>
  <Override PartName="/xl/embeddings/oleObject285.bin" ContentType="application/vnd.openxmlformats-officedocument.oleObject"/>
  <Override PartName="/xl/embeddings/oleObject286.bin" ContentType="application/vnd.openxmlformats-officedocument.oleObject"/>
  <Override PartName="/xl/embeddings/oleObject287.bin" ContentType="application/vnd.openxmlformats-officedocument.oleObject"/>
  <Override PartName="/xl/embeddings/oleObject288.bin" ContentType="application/vnd.openxmlformats-officedocument.oleObject"/>
  <Override PartName="/xl/embeddings/oleObject289.bin" ContentType="application/vnd.openxmlformats-officedocument.oleObject"/>
  <Override PartName="/xl/embeddings/oleObject290.bin" ContentType="application/vnd.openxmlformats-officedocument.oleObject"/>
  <Override PartName="/xl/embeddings/oleObject291.bin" ContentType="application/vnd.openxmlformats-officedocument.oleObject"/>
  <Override PartName="/xl/embeddings/oleObject292.bin" ContentType="application/vnd.openxmlformats-officedocument.oleObject"/>
  <Override PartName="/xl/embeddings/oleObject293.bin" ContentType="application/vnd.openxmlformats-officedocument.oleObject"/>
  <Override PartName="/xl/embeddings/oleObject294.bin" ContentType="application/vnd.openxmlformats-officedocument.oleObject"/>
  <Override PartName="/xl/embeddings/oleObject295.bin" ContentType="application/vnd.openxmlformats-officedocument.oleObject"/>
  <Override PartName="/xl/embeddings/oleObject296.bin" ContentType="application/vnd.openxmlformats-officedocument.oleObject"/>
  <Override PartName="/xl/embeddings/oleObject297.bin" ContentType="application/vnd.openxmlformats-officedocument.oleObject"/>
  <Override PartName="/xl/embeddings/oleObject298.bin" ContentType="application/vnd.openxmlformats-officedocument.oleObject"/>
  <Override PartName="/xl/embeddings/oleObject299.bin" ContentType="application/vnd.openxmlformats-officedocument.oleObject"/>
  <Override PartName="/xl/embeddings/oleObject300.bin" ContentType="application/vnd.openxmlformats-officedocument.oleObject"/>
  <Override PartName="/xl/embeddings/oleObject301.bin" ContentType="application/vnd.openxmlformats-officedocument.oleObject"/>
  <Override PartName="/xl/embeddings/oleObject302.bin" ContentType="application/vnd.openxmlformats-officedocument.oleObject"/>
  <Override PartName="/xl/embeddings/oleObject303.bin" ContentType="application/vnd.openxmlformats-officedocument.oleObject"/>
  <Override PartName="/xl/embeddings/oleObject304.bin" ContentType="application/vnd.openxmlformats-officedocument.oleObject"/>
  <Override PartName="/xl/embeddings/oleObject305.bin" ContentType="application/vnd.openxmlformats-officedocument.oleObject"/>
  <Override PartName="/xl/embeddings/oleObject306.bin" ContentType="application/vnd.openxmlformats-officedocument.oleObject"/>
  <Override PartName="/xl/embeddings/oleObject307.bin" ContentType="application/vnd.openxmlformats-officedocument.oleObject"/>
  <Override PartName="/xl/embeddings/oleObject308.bin" ContentType="application/vnd.openxmlformats-officedocument.oleObject"/>
  <Override PartName="/xl/embeddings/oleObject309.bin" ContentType="application/vnd.openxmlformats-officedocument.oleObject"/>
  <Override PartName="/xl/embeddings/oleObject310.bin" ContentType="application/vnd.openxmlformats-officedocument.oleObject"/>
  <Override PartName="/xl/embeddings/oleObject311.bin" ContentType="application/vnd.openxmlformats-officedocument.oleObject"/>
  <Override PartName="/xl/embeddings/oleObject312.bin" ContentType="application/vnd.openxmlformats-officedocument.oleObject"/>
  <Override PartName="/xl/embeddings/oleObject313.bin" ContentType="application/vnd.openxmlformats-officedocument.oleObject"/>
  <Override PartName="/xl/embeddings/oleObject314.bin" ContentType="application/vnd.openxmlformats-officedocument.oleObject"/>
  <Override PartName="/xl/embeddings/oleObject315.bin" ContentType="application/vnd.openxmlformats-officedocument.oleObject"/>
  <Override PartName="/xl/embeddings/oleObject316.bin" ContentType="application/vnd.openxmlformats-officedocument.oleObject"/>
  <Override PartName="/xl/embeddings/oleObject317.bin" ContentType="application/vnd.openxmlformats-officedocument.oleObject"/>
  <Override PartName="/xl/embeddings/oleObject318.bin" ContentType="application/vnd.openxmlformats-officedocument.oleObject"/>
  <Override PartName="/xl/embeddings/oleObject319.bin" ContentType="application/vnd.openxmlformats-officedocument.oleObject"/>
  <Override PartName="/xl/embeddings/oleObject320.bin" ContentType="application/vnd.openxmlformats-officedocument.oleObject"/>
  <Override PartName="/xl/embeddings/oleObject321.bin" ContentType="application/vnd.openxmlformats-officedocument.oleObject"/>
  <Override PartName="/xl/embeddings/oleObject322.bin" ContentType="application/vnd.openxmlformats-officedocument.oleObject"/>
  <Override PartName="/xl/embeddings/oleObject323.bin" ContentType="application/vnd.openxmlformats-officedocument.oleObject"/>
  <Override PartName="/xl/embeddings/oleObject324.bin" ContentType="application/vnd.openxmlformats-officedocument.oleObject"/>
  <Override PartName="/xl/embeddings/oleObject325.bin" ContentType="application/vnd.openxmlformats-officedocument.oleObject"/>
  <Override PartName="/xl/embeddings/oleObject326.bin" ContentType="application/vnd.openxmlformats-officedocument.oleObject"/>
  <Override PartName="/xl/embeddings/oleObject327.bin" ContentType="application/vnd.openxmlformats-officedocument.oleObject"/>
  <Override PartName="/xl/embeddings/oleObject328.bin" ContentType="application/vnd.openxmlformats-officedocument.oleObject"/>
  <Override PartName="/xl/embeddings/oleObject329.bin" ContentType="application/vnd.openxmlformats-officedocument.oleObject"/>
  <Override PartName="/xl/embeddings/oleObject330.bin" ContentType="application/vnd.openxmlformats-officedocument.oleObject"/>
  <Override PartName="/xl/embeddings/oleObject331.bin" ContentType="application/vnd.openxmlformats-officedocument.oleObject"/>
  <Override PartName="/xl/embeddings/oleObject332.bin" ContentType="application/vnd.openxmlformats-officedocument.oleObject"/>
  <Override PartName="/xl/embeddings/oleObject333.bin" ContentType="application/vnd.openxmlformats-officedocument.oleObject"/>
  <Override PartName="/xl/embeddings/oleObject334.bin" ContentType="application/vnd.openxmlformats-officedocument.oleObject"/>
  <Override PartName="/xl/embeddings/oleObject335.bin" ContentType="application/vnd.openxmlformats-officedocument.oleObject"/>
  <Override PartName="/xl/embeddings/oleObject336.bin" ContentType="application/vnd.openxmlformats-officedocument.oleObject"/>
  <Override PartName="/xl/embeddings/oleObject337.bin" ContentType="application/vnd.openxmlformats-officedocument.oleObject"/>
  <Override PartName="/xl/embeddings/oleObject338.bin" ContentType="application/vnd.openxmlformats-officedocument.oleObject"/>
  <Override PartName="/xl/embeddings/oleObject339.bin" ContentType="application/vnd.openxmlformats-officedocument.oleObject"/>
  <Override PartName="/xl/embeddings/oleObject340.bin" ContentType="application/vnd.openxmlformats-officedocument.oleObject"/>
  <Override PartName="/xl/embeddings/oleObject341.bin" ContentType="application/vnd.openxmlformats-officedocument.oleObject"/>
  <Override PartName="/xl/embeddings/oleObject342.bin" ContentType="application/vnd.openxmlformats-officedocument.oleObject"/>
  <Override PartName="/xl/embeddings/oleObject343.bin" ContentType="application/vnd.openxmlformats-officedocument.oleObject"/>
  <Override PartName="/xl/embeddings/oleObject344.bin" ContentType="application/vnd.openxmlformats-officedocument.oleObject"/>
  <Override PartName="/xl/embeddings/oleObject345.bin" ContentType="application/vnd.openxmlformats-officedocument.oleObject"/>
  <Override PartName="/xl/embeddings/oleObject346.bin" ContentType="application/vnd.openxmlformats-officedocument.oleObject"/>
  <Override PartName="/xl/embeddings/oleObject347.bin" ContentType="application/vnd.openxmlformats-officedocument.oleObject"/>
  <Override PartName="/xl/embeddings/oleObject348.bin" ContentType="application/vnd.openxmlformats-officedocument.oleObject"/>
  <Override PartName="/xl/embeddings/oleObject349.bin" ContentType="application/vnd.openxmlformats-officedocument.oleObject"/>
  <Override PartName="/xl/embeddings/oleObject350.bin" ContentType="application/vnd.openxmlformats-officedocument.oleObject"/>
  <Override PartName="/xl/embeddings/oleObject351.bin" ContentType="application/vnd.openxmlformats-officedocument.oleObject"/>
  <Override PartName="/xl/embeddings/oleObject352.bin" ContentType="application/vnd.openxmlformats-officedocument.oleObject"/>
  <Override PartName="/xl/embeddings/oleObject353.bin" ContentType="application/vnd.openxmlformats-officedocument.oleObject"/>
  <Override PartName="/xl/embeddings/oleObject354.bin" ContentType="application/vnd.openxmlformats-officedocument.oleObject"/>
  <Override PartName="/xl/embeddings/oleObject355.bin" ContentType="application/vnd.openxmlformats-officedocument.oleObject"/>
  <Override PartName="/xl/embeddings/oleObject356.bin" ContentType="application/vnd.openxmlformats-officedocument.oleObject"/>
  <Override PartName="/xl/embeddings/oleObject357.bin" ContentType="application/vnd.openxmlformats-officedocument.oleObject"/>
  <Override PartName="/xl/embeddings/oleObject358.bin" ContentType="application/vnd.openxmlformats-officedocument.oleObject"/>
  <Override PartName="/xl/embeddings/oleObject359.bin" ContentType="application/vnd.openxmlformats-officedocument.oleObject"/>
  <Override PartName="/xl/embeddings/oleObject360.bin" ContentType="application/vnd.openxmlformats-officedocument.oleObject"/>
  <Override PartName="/xl/embeddings/oleObject361.bin" ContentType="application/vnd.openxmlformats-officedocument.oleObject"/>
  <Override PartName="/xl/embeddings/oleObject362.bin" ContentType="application/vnd.openxmlformats-officedocument.oleObject"/>
  <Override PartName="/xl/embeddings/oleObject363.bin" ContentType="application/vnd.openxmlformats-officedocument.oleObject"/>
  <Override PartName="/xl/embeddings/oleObject364.bin" ContentType="application/vnd.openxmlformats-officedocument.oleObject"/>
  <Override PartName="/xl/embeddings/oleObject365.bin" ContentType="application/vnd.openxmlformats-officedocument.oleObject"/>
  <Override PartName="/xl/embeddings/oleObject366.bin" ContentType="application/vnd.openxmlformats-officedocument.oleObject"/>
  <Override PartName="/xl/embeddings/oleObject367.bin" ContentType="application/vnd.openxmlformats-officedocument.oleObject"/>
  <Override PartName="/xl/embeddings/oleObject368.bin" ContentType="application/vnd.openxmlformats-officedocument.oleObject"/>
  <Override PartName="/xl/embeddings/oleObject369.bin" ContentType="application/vnd.openxmlformats-officedocument.oleObject"/>
  <Override PartName="/xl/embeddings/oleObject370.bin" ContentType="application/vnd.openxmlformats-officedocument.oleObject"/>
  <Override PartName="/xl/embeddings/oleObject371.bin" ContentType="application/vnd.openxmlformats-officedocument.oleObject"/>
  <Override PartName="/xl/embeddings/oleObject372.bin" ContentType="application/vnd.openxmlformats-officedocument.oleObject"/>
  <Override PartName="/xl/embeddings/oleObject373.bin" ContentType="application/vnd.openxmlformats-officedocument.oleObject"/>
  <Override PartName="/xl/embeddings/oleObject374.bin" ContentType="application/vnd.openxmlformats-officedocument.oleObject"/>
  <Override PartName="/xl/embeddings/oleObject375.bin" ContentType="application/vnd.openxmlformats-officedocument.oleObject"/>
  <Override PartName="/xl/embeddings/oleObject376.bin" ContentType="application/vnd.openxmlformats-officedocument.oleObject"/>
  <Override PartName="/xl/embeddings/oleObject377.bin" ContentType="application/vnd.openxmlformats-officedocument.oleObject"/>
  <Override PartName="/xl/embeddings/oleObject378.bin" ContentType="application/vnd.openxmlformats-officedocument.oleObject"/>
  <Override PartName="/xl/embeddings/oleObject379.bin" ContentType="application/vnd.openxmlformats-officedocument.oleObject"/>
  <Override PartName="/xl/embeddings/oleObject380.bin" ContentType="application/vnd.openxmlformats-officedocument.oleObject"/>
  <Override PartName="/xl/embeddings/oleObject381.bin" ContentType="application/vnd.openxmlformats-officedocument.oleObject"/>
  <Override PartName="/xl/embeddings/oleObject382.bin" ContentType="application/vnd.openxmlformats-officedocument.oleObject"/>
  <Override PartName="/xl/embeddings/oleObject383.bin" ContentType="application/vnd.openxmlformats-officedocument.oleObject"/>
  <Override PartName="/xl/embeddings/oleObject384.bin" ContentType="application/vnd.openxmlformats-officedocument.oleObject"/>
  <Override PartName="/xl/embeddings/oleObject385.bin" ContentType="application/vnd.openxmlformats-officedocument.oleObject"/>
  <Override PartName="/xl/embeddings/oleObject386.bin" ContentType="application/vnd.openxmlformats-officedocument.oleObject"/>
  <Override PartName="/xl/embeddings/oleObject387.bin" ContentType="application/vnd.openxmlformats-officedocument.oleObject"/>
  <Override PartName="/xl/embeddings/oleObject388.bin" ContentType="application/vnd.openxmlformats-officedocument.oleObject"/>
  <Override PartName="/xl/embeddings/oleObject389.bin" ContentType="application/vnd.openxmlformats-officedocument.oleObject"/>
  <Override PartName="/xl/embeddings/oleObject390.bin" ContentType="application/vnd.openxmlformats-officedocument.oleObject"/>
  <Override PartName="/xl/embeddings/oleObject391.bin" ContentType="application/vnd.openxmlformats-officedocument.oleObject"/>
  <Override PartName="/xl/embeddings/oleObject392.bin" ContentType="application/vnd.openxmlformats-officedocument.oleObject"/>
  <Override PartName="/xl/embeddings/oleObject393.bin" ContentType="application/vnd.openxmlformats-officedocument.oleObject"/>
  <Override PartName="/xl/embeddings/oleObject394.bin" ContentType="application/vnd.openxmlformats-officedocument.oleObject"/>
  <Override PartName="/xl/embeddings/oleObject395.bin" ContentType="application/vnd.openxmlformats-officedocument.oleObject"/>
  <Override PartName="/xl/embeddings/oleObject396.bin" ContentType="application/vnd.openxmlformats-officedocument.oleObject"/>
  <Override PartName="/xl/embeddings/oleObject397.bin" ContentType="application/vnd.openxmlformats-officedocument.oleObject"/>
  <Override PartName="/xl/embeddings/oleObject398.bin" ContentType="application/vnd.openxmlformats-officedocument.oleObject"/>
  <Override PartName="/xl/embeddings/oleObject399.bin" ContentType="application/vnd.openxmlformats-officedocument.oleObject"/>
  <Override PartName="/xl/embeddings/oleObject400.bin" ContentType="application/vnd.openxmlformats-officedocument.oleObject"/>
  <Override PartName="/xl/embeddings/oleObject401.bin" ContentType="application/vnd.openxmlformats-officedocument.oleObject"/>
  <Override PartName="/xl/embeddings/oleObject402.bin" ContentType="application/vnd.openxmlformats-officedocument.oleObject"/>
  <Override PartName="/xl/embeddings/oleObject403.bin" ContentType="application/vnd.openxmlformats-officedocument.oleObject"/>
  <Override PartName="/xl/embeddings/oleObject404.bin" ContentType="application/vnd.openxmlformats-officedocument.oleObject"/>
  <Override PartName="/xl/embeddings/oleObject405.bin" ContentType="application/vnd.openxmlformats-officedocument.oleObject"/>
  <Override PartName="/xl/embeddings/oleObject406.bin" ContentType="application/vnd.openxmlformats-officedocument.oleObject"/>
  <Override PartName="/xl/embeddings/oleObject407.bin" ContentType="application/vnd.openxmlformats-officedocument.oleObject"/>
  <Override PartName="/xl/embeddings/oleObject408.bin" ContentType="application/vnd.openxmlformats-officedocument.oleObject"/>
  <Override PartName="/xl/embeddings/oleObject409.bin" ContentType="application/vnd.openxmlformats-officedocument.oleObject"/>
  <Override PartName="/xl/embeddings/oleObject410.bin" ContentType="application/vnd.openxmlformats-officedocument.oleObject"/>
  <Override PartName="/xl/embeddings/oleObject411.bin" ContentType="application/vnd.openxmlformats-officedocument.oleObject"/>
  <Override PartName="/xl/embeddings/oleObject412.bin" ContentType="application/vnd.openxmlformats-officedocument.oleObject"/>
  <Override PartName="/xl/embeddings/oleObject413.bin" ContentType="application/vnd.openxmlformats-officedocument.oleObject"/>
  <Override PartName="/xl/embeddings/oleObject414.bin" ContentType="application/vnd.openxmlformats-officedocument.oleObject"/>
  <Override PartName="/xl/embeddings/oleObject415.bin" ContentType="application/vnd.openxmlformats-officedocument.oleObject"/>
  <Override PartName="/xl/embeddings/oleObject416.bin" ContentType="application/vnd.openxmlformats-officedocument.oleObject"/>
  <Override PartName="/xl/embeddings/oleObject417.bin" ContentType="application/vnd.openxmlformats-officedocument.oleObject"/>
  <Override PartName="/xl/embeddings/oleObject418.bin" ContentType="application/vnd.openxmlformats-officedocument.oleObject"/>
  <Override PartName="/xl/embeddings/oleObject419.bin" ContentType="application/vnd.openxmlformats-officedocument.oleObject"/>
  <Override PartName="/xl/embeddings/oleObject420.bin" ContentType="application/vnd.openxmlformats-officedocument.oleObject"/>
  <Override PartName="/xl/embeddings/oleObject421.bin" ContentType="application/vnd.openxmlformats-officedocument.oleObject"/>
  <Override PartName="/xl/embeddings/oleObject422.bin" ContentType="application/vnd.openxmlformats-officedocument.oleObject"/>
  <Override PartName="/xl/embeddings/oleObject423.bin" ContentType="application/vnd.openxmlformats-officedocument.oleObject"/>
  <Override PartName="/xl/embeddings/oleObject424.bin" ContentType="application/vnd.openxmlformats-officedocument.oleObject"/>
  <Override PartName="/xl/embeddings/oleObject425.bin" ContentType="application/vnd.openxmlformats-officedocument.oleObject"/>
  <Override PartName="/xl/embeddings/oleObject426.bin" ContentType="application/vnd.openxmlformats-officedocument.oleObject"/>
  <Override PartName="/xl/embeddings/oleObject427.bin" ContentType="application/vnd.openxmlformats-officedocument.oleObject"/>
  <Override PartName="/xl/embeddings/oleObject428.bin" ContentType="application/vnd.openxmlformats-officedocument.oleObject"/>
  <Override PartName="/xl/embeddings/oleObject429.bin" ContentType="application/vnd.openxmlformats-officedocument.oleObject"/>
  <Override PartName="/xl/embeddings/oleObject430.bin" ContentType="application/vnd.openxmlformats-officedocument.oleObject"/>
  <Override PartName="/xl/embeddings/oleObject431.bin" ContentType="application/vnd.openxmlformats-officedocument.oleObject"/>
  <Override PartName="/xl/embeddings/oleObject432.bin" ContentType="application/vnd.openxmlformats-officedocument.oleObject"/>
  <Override PartName="/xl/embeddings/oleObject433.bin" ContentType="application/vnd.openxmlformats-officedocument.oleObject"/>
  <Override PartName="/xl/embeddings/oleObject434.bin" ContentType="application/vnd.openxmlformats-officedocument.oleObject"/>
  <Override PartName="/xl/embeddings/oleObject435.bin" ContentType="application/vnd.openxmlformats-officedocument.oleObject"/>
  <Override PartName="/xl/embeddings/oleObject436.bin" ContentType="application/vnd.openxmlformats-officedocument.oleObject"/>
  <Override PartName="/xl/embeddings/oleObject437.bin" ContentType="application/vnd.openxmlformats-officedocument.oleObject"/>
  <Override PartName="/xl/embeddings/oleObject438.bin" ContentType="application/vnd.openxmlformats-officedocument.oleObject"/>
  <Override PartName="/xl/embeddings/oleObject439.bin" ContentType="application/vnd.openxmlformats-officedocument.oleObject"/>
  <Override PartName="/xl/embeddings/oleObject440.bin" ContentType="application/vnd.openxmlformats-officedocument.oleObject"/>
  <Override PartName="/xl/embeddings/oleObject441.bin" ContentType="application/vnd.openxmlformats-officedocument.oleObject"/>
  <Override PartName="/xl/embeddings/oleObject442.bin" ContentType="application/vnd.openxmlformats-officedocument.oleObject"/>
  <Override PartName="/xl/embeddings/oleObject443.bin" ContentType="application/vnd.openxmlformats-officedocument.oleObject"/>
  <Override PartName="/xl/embeddings/oleObject444.bin" ContentType="application/vnd.openxmlformats-officedocument.oleObject"/>
  <Override PartName="/xl/embeddings/oleObject445.bin" ContentType="application/vnd.openxmlformats-officedocument.oleObject"/>
  <Override PartName="/xl/embeddings/oleObject446.bin" ContentType="application/vnd.openxmlformats-officedocument.oleObject"/>
  <Override PartName="/xl/embeddings/oleObject447.bin" ContentType="application/vnd.openxmlformats-officedocument.oleObject"/>
  <Override PartName="/xl/embeddings/oleObject448.bin" ContentType="application/vnd.openxmlformats-officedocument.oleObject"/>
  <Override PartName="/xl/embeddings/oleObject449.bin" ContentType="application/vnd.openxmlformats-officedocument.oleObject"/>
  <Override PartName="/xl/embeddings/oleObject450.bin" ContentType="application/vnd.openxmlformats-officedocument.oleObject"/>
  <Override PartName="/xl/embeddings/oleObject451.bin" ContentType="application/vnd.openxmlformats-officedocument.oleObject"/>
  <Override PartName="/xl/embeddings/oleObject452.bin" ContentType="application/vnd.openxmlformats-officedocument.oleObject"/>
  <Override PartName="/xl/embeddings/oleObject453.bin" ContentType="application/vnd.openxmlformats-officedocument.oleObject"/>
  <Override PartName="/xl/embeddings/oleObject454.bin" ContentType="application/vnd.openxmlformats-officedocument.oleObject"/>
  <Override PartName="/xl/embeddings/oleObject455.bin" ContentType="application/vnd.openxmlformats-officedocument.oleObject"/>
  <Override PartName="/xl/embeddings/oleObject456.bin" ContentType="application/vnd.openxmlformats-officedocument.oleObject"/>
  <Override PartName="/xl/embeddings/oleObject457.bin" ContentType="application/vnd.openxmlformats-officedocument.oleObject"/>
  <Override PartName="/xl/embeddings/oleObject458.bin" ContentType="application/vnd.openxmlformats-officedocument.oleObject"/>
  <Override PartName="/xl/embeddings/oleObject459.bin" ContentType="application/vnd.openxmlformats-officedocument.oleObject"/>
  <Override PartName="/xl/embeddings/oleObject460.bin" ContentType="application/vnd.openxmlformats-officedocument.oleObject"/>
  <Override PartName="/xl/embeddings/oleObject461.bin" ContentType="application/vnd.openxmlformats-officedocument.oleObject"/>
  <Override PartName="/xl/embeddings/oleObject462.bin" ContentType="application/vnd.openxmlformats-officedocument.oleObject"/>
  <Override PartName="/xl/embeddings/oleObject463.bin" ContentType="application/vnd.openxmlformats-officedocument.oleObject"/>
  <Override PartName="/xl/embeddings/oleObject464.bin" ContentType="application/vnd.openxmlformats-officedocument.oleObject"/>
  <Override PartName="/xl/embeddings/oleObject465.bin" ContentType="application/vnd.openxmlformats-officedocument.oleObject"/>
  <Override PartName="/xl/embeddings/oleObject466.bin" ContentType="application/vnd.openxmlformats-officedocument.oleObject"/>
  <Override PartName="/xl/embeddings/oleObject467.bin" ContentType="application/vnd.openxmlformats-officedocument.oleObject"/>
  <Override PartName="/xl/embeddings/oleObject468.bin" ContentType="application/vnd.openxmlformats-officedocument.oleObject"/>
  <Override PartName="/xl/embeddings/oleObject469.bin" ContentType="application/vnd.openxmlformats-officedocument.oleObject"/>
  <Override PartName="/xl/embeddings/oleObject470.bin" ContentType="application/vnd.openxmlformats-officedocument.oleObject"/>
  <Override PartName="/xl/embeddings/oleObject471.bin" ContentType="application/vnd.openxmlformats-officedocument.oleObject"/>
  <Override PartName="/xl/embeddings/oleObject472.bin" ContentType="application/vnd.openxmlformats-officedocument.oleObject"/>
  <Override PartName="/xl/embeddings/oleObject473.bin" ContentType="application/vnd.openxmlformats-officedocument.oleObject"/>
  <Override PartName="/xl/embeddings/oleObject474.bin" ContentType="application/vnd.openxmlformats-officedocument.oleObject"/>
  <Override PartName="/xl/embeddings/oleObject475.bin" ContentType="application/vnd.openxmlformats-officedocument.oleObject"/>
  <Override PartName="/xl/embeddings/oleObject476.bin" ContentType="application/vnd.openxmlformats-officedocument.oleObject"/>
  <Override PartName="/xl/embeddings/oleObject477.bin" ContentType="application/vnd.openxmlformats-officedocument.oleObject"/>
  <Override PartName="/xl/embeddings/oleObject478.bin" ContentType="application/vnd.openxmlformats-officedocument.oleObject"/>
  <Override PartName="/xl/embeddings/oleObject479.bin" ContentType="application/vnd.openxmlformats-officedocument.oleObject"/>
  <Override PartName="/xl/embeddings/oleObject480.bin" ContentType="application/vnd.openxmlformats-officedocument.oleObject"/>
  <Override PartName="/xl/embeddings/oleObject481.bin" ContentType="application/vnd.openxmlformats-officedocument.oleObject"/>
  <Override PartName="/xl/embeddings/oleObject482.bin" ContentType="application/vnd.openxmlformats-officedocument.oleObject"/>
  <Override PartName="/xl/embeddings/oleObject483.bin" ContentType="application/vnd.openxmlformats-officedocument.oleObject"/>
  <Override PartName="/xl/embeddings/oleObject484.bin" ContentType="application/vnd.openxmlformats-officedocument.oleObject"/>
  <Override PartName="/xl/embeddings/oleObject485.bin" ContentType="application/vnd.openxmlformats-officedocument.oleObject"/>
  <Override PartName="/xl/embeddings/oleObject486.bin" ContentType="application/vnd.openxmlformats-officedocument.oleObject"/>
  <Override PartName="/xl/embeddings/oleObject487.bin" ContentType="application/vnd.openxmlformats-officedocument.oleObject"/>
  <Override PartName="/xl/embeddings/oleObject488.bin" ContentType="application/vnd.openxmlformats-officedocument.oleObject"/>
  <Override PartName="/xl/embeddings/oleObject489.bin" ContentType="application/vnd.openxmlformats-officedocument.oleObject"/>
  <Override PartName="/xl/embeddings/oleObject490.bin" ContentType="application/vnd.openxmlformats-officedocument.oleObject"/>
  <Override PartName="/xl/embeddings/oleObject491.bin" ContentType="application/vnd.openxmlformats-officedocument.oleObject"/>
  <Override PartName="/xl/embeddings/oleObject492.bin" ContentType="application/vnd.openxmlformats-officedocument.oleObject"/>
  <Override PartName="/xl/embeddings/oleObject493.bin" ContentType="application/vnd.openxmlformats-officedocument.oleObject"/>
  <Override PartName="/xl/embeddings/oleObject494.bin" ContentType="application/vnd.openxmlformats-officedocument.oleObject"/>
  <Override PartName="/xl/embeddings/oleObject495.bin" ContentType="application/vnd.openxmlformats-officedocument.oleObject"/>
  <Override PartName="/xl/embeddings/oleObject496.bin" ContentType="application/vnd.openxmlformats-officedocument.oleObject"/>
  <Override PartName="/xl/embeddings/oleObject497.bin" ContentType="application/vnd.openxmlformats-officedocument.oleObject"/>
  <Override PartName="/xl/embeddings/oleObject498.bin" ContentType="application/vnd.openxmlformats-officedocument.oleObject"/>
  <Override PartName="/xl/embeddings/oleObject499.bin" ContentType="application/vnd.openxmlformats-officedocument.oleObject"/>
  <Override PartName="/xl/embeddings/oleObject500.bin" ContentType="application/vnd.openxmlformats-officedocument.oleObject"/>
  <Override PartName="/xl/embeddings/oleObject501.bin" ContentType="application/vnd.openxmlformats-officedocument.oleObject"/>
  <Override PartName="/xl/embeddings/oleObject502.bin" ContentType="application/vnd.openxmlformats-officedocument.oleObject"/>
  <Override PartName="/xl/embeddings/oleObject503.bin" ContentType="application/vnd.openxmlformats-officedocument.oleObject"/>
  <Override PartName="/xl/embeddings/oleObject504.bin" ContentType="application/vnd.openxmlformats-officedocument.oleObject"/>
  <Override PartName="/xl/embeddings/oleObject505.bin" ContentType="application/vnd.openxmlformats-officedocument.oleObject"/>
  <Override PartName="/xl/embeddings/oleObject506.bin" ContentType="application/vnd.openxmlformats-officedocument.oleObject"/>
  <Override PartName="/xl/embeddings/oleObject507.bin" ContentType="application/vnd.openxmlformats-officedocument.oleObject"/>
  <Override PartName="/xl/embeddings/oleObject508.bin" ContentType="application/vnd.openxmlformats-officedocument.oleObject"/>
  <Override PartName="/xl/embeddings/oleObject509.bin" ContentType="application/vnd.openxmlformats-officedocument.oleObject"/>
  <Override PartName="/xl/embeddings/oleObject510.bin" ContentType="application/vnd.openxmlformats-officedocument.oleObject"/>
  <Override PartName="/xl/embeddings/oleObject511.bin" ContentType="application/vnd.openxmlformats-officedocument.oleObject"/>
  <Override PartName="/xl/embeddings/oleObject512.bin" ContentType="application/vnd.openxmlformats-officedocument.oleObject"/>
  <Override PartName="/xl/embeddings/oleObject513.bin" ContentType="application/vnd.openxmlformats-officedocument.oleObject"/>
  <Override PartName="/xl/embeddings/oleObject514.bin" ContentType="application/vnd.openxmlformats-officedocument.oleObject"/>
  <Override PartName="/xl/embeddings/oleObject515.bin" ContentType="application/vnd.openxmlformats-officedocument.oleObject"/>
  <Override PartName="/xl/embeddings/oleObject516.bin" ContentType="application/vnd.openxmlformats-officedocument.oleObject"/>
  <Override PartName="/xl/embeddings/oleObject517.bin" ContentType="application/vnd.openxmlformats-officedocument.oleObject"/>
  <Override PartName="/xl/embeddings/oleObject518.bin" ContentType="application/vnd.openxmlformats-officedocument.oleObject"/>
  <Override PartName="/xl/embeddings/oleObject519.bin" ContentType="application/vnd.openxmlformats-officedocument.oleObject"/>
  <Override PartName="/xl/embeddings/oleObject520.bin" ContentType="application/vnd.openxmlformats-officedocument.oleObject"/>
  <Override PartName="/xl/embeddings/oleObject521.bin" ContentType="application/vnd.openxmlformats-officedocument.oleObject"/>
  <Override PartName="/xl/embeddings/oleObject522.bin" ContentType="application/vnd.openxmlformats-officedocument.oleObject"/>
  <Override PartName="/xl/embeddings/oleObject523.bin" ContentType="application/vnd.openxmlformats-officedocument.oleObject"/>
  <Override PartName="/xl/embeddings/oleObject524.bin" ContentType="application/vnd.openxmlformats-officedocument.oleObject"/>
  <Override PartName="/xl/embeddings/oleObject525.bin" ContentType="application/vnd.openxmlformats-officedocument.oleObject"/>
  <Override PartName="/xl/embeddings/oleObject526.bin" ContentType="application/vnd.openxmlformats-officedocument.oleObject"/>
  <Override PartName="/xl/embeddings/oleObject527.bin" ContentType="application/vnd.openxmlformats-officedocument.oleObject"/>
  <Override PartName="/xl/embeddings/oleObject528.bin" ContentType="application/vnd.openxmlformats-officedocument.oleObject"/>
  <Override PartName="/xl/embeddings/oleObject529.bin" ContentType="application/vnd.openxmlformats-officedocument.oleObject"/>
  <Override PartName="/xl/embeddings/oleObject530.bin" ContentType="application/vnd.openxmlformats-officedocument.oleObject"/>
  <Override PartName="/xl/embeddings/oleObject531.bin" ContentType="application/vnd.openxmlformats-officedocument.oleObject"/>
  <Override PartName="/xl/embeddings/oleObject532.bin" ContentType="application/vnd.openxmlformats-officedocument.oleObject"/>
  <Override PartName="/xl/embeddings/oleObject533.bin" ContentType="application/vnd.openxmlformats-officedocument.oleObject"/>
  <Override PartName="/xl/embeddings/oleObject534.bin" ContentType="application/vnd.openxmlformats-officedocument.oleObject"/>
  <Override PartName="/xl/embeddings/oleObject535.bin" ContentType="application/vnd.openxmlformats-officedocument.oleObject"/>
  <Override PartName="/xl/embeddings/oleObject536.bin" ContentType="application/vnd.openxmlformats-officedocument.oleObject"/>
  <Override PartName="/xl/embeddings/oleObject537.bin" ContentType="application/vnd.openxmlformats-officedocument.oleObject"/>
  <Override PartName="/xl/embeddings/oleObject538.bin" ContentType="application/vnd.openxmlformats-officedocument.oleObject"/>
  <Override PartName="/xl/embeddings/oleObject539.bin" ContentType="application/vnd.openxmlformats-officedocument.oleObject"/>
  <Override PartName="/xl/embeddings/oleObject540.bin" ContentType="application/vnd.openxmlformats-officedocument.oleObject"/>
  <Override PartName="/xl/embeddings/oleObject541.bin" ContentType="application/vnd.openxmlformats-officedocument.oleObject"/>
  <Override PartName="/xl/embeddings/oleObject542.bin" ContentType="application/vnd.openxmlformats-officedocument.oleObject"/>
  <Override PartName="/xl/embeddings/oleObject543.bin" ContentType="application/vnd.openxmlformats-officedocument.oleObject"/>
  <Override PartName="/xl/embeddings/oleObject544.bin" ContentType="application/vnd.openxmlformats-officedocument.oleObject"/>
  <Override PartName="/xl/embeddings/oleObject545.bin" ContentType="application/vnd.openxmlformats-officedocument.oleObject"/>
  <Override PartName="/xl/embeddings/oleObject546.bin" ContentType="application/vnd.openxmlformats-officedocument.oleObject"/>
  <Override PartName="/xl/embeddings/oleObject547.bin" ContentType="application/vnd.openxmlformats-officedocument.oleObject"/>
  <Override PartName="/xl/embeddings/oleObject548.bin" ContentType="application/vnd.openxmlformats-officedocument.oleObject"/>
  <Override PartName="/xl/embeddings/oleObject549.bin" ContentType="application/vnd.openxmlformats-officedocument.oleObject"/>
  <Override PartName="/xl/embeddings/oleObject550.bin" ContentType="application/vnd.openxmlformats-officedocument.oleObject"/>
  <Override PartName="/xl/embeddings/oleObject551.bin" ContentType="application/vnd.openxmlformats-officedocument.oleObject"/>
  <Override PartName="/xl/embeddings/oleObject552.bin" ContentType="application/vnd.openxmlformats-officedocument.oleObject"/>
  <Override PartName="/xl/embeddings/oleObject553.bin" ContentType="application/vnd.openxmlformats-officedocument.oleObject"/>
  <Override PartName="/xl/embeddings/oleObject554.bin" ContentType="application/vnd.openxmlformats-officedocument.oleObject"/>
  <Override PartName="/xl/embeddings/oleObject555.bin" ContentType="application/vnd.openxmlformats-officedocument.oleObject"/>
  <Override PartName="/xl/embeddings/oleObject556.bin" ContentType="application/vnd.openxmlformats-officedocument.oleObject"/>
  <Override PartName="/xl/embeddings/oleObject557.bin" ContentType="application/vnd.openxmlformats-officedocument.oleObject"/>
  <Override PartName="/xl/embeddings/oleObject558.bin" ContentType="application/vnd.openxmlformats-officedocument.oleObject"/>
  <Override PartName="/xl/embeddings/oleObject559.bin" ContentType="application/vnd.openxmlformats-officedocument.oleObject"/>
  <Override PartName="/xl/embeddings/oleObject560.bin" ContentType="application/vnd.openxmlformats-officedocument.oleObject"/>
  <Override PartName="/xl/embeddings/oleObject561.bin" ContentType="application/vnd.openxmlformats-officedocument.oleObject"/>
  <Override PartName="/xl/embeddings/oleObject562.bin" ContentType="application/vnd.openxmlformats-officedocument.oleObject"/>
  <Override PartName="/xl/embeddings/oleObject563.bin" ContentType="application/vnd.openxmlformats-officedocument.oleObject"/>
  <Override PartName="/xl/embeddings/oleObject564.bin" ContentType="application/vnd.openxmlformats-officedocument.oleObject"/>
  <Override PartName="/xl/embeddings/oleObject565.bin" ContentType="application/vnd.openxmlformats-officedocument.oleObject"/>
  <Override PartName="/xl/embeddings/oleObject566.bin" ContentType="application/vnd.openxmlformats-officedocument.oleObject"/>
  <Override PartName="/xl/embeddings/oleObject567.bin" ContentType="application/vnd.openxmlformats-officedocument.oleObject"/>
  <Override PartName="/xl/embeddings/oleObject568.bin" ContentType="application/vnd.openxmlformats-officedocument.oleObject"/>
  <Override PartName="/xl/embeddings/oleObject569.bin" ContentType="application/vnd.openxmlformats-officedocument.oleObject"/>
  <Override PartName="/xl/embeddings/oleObject570.bin" ContentType="application/vnd.openxmlformats-officedocument.oleObject"/>
  <Override PartName="/xl/embeddings/oleObject571.bin" ContentType="application/vnd.openxmlformats-officedocument.oleObject"/>
  <Override PartName="/xl/embeddings/oleObject572.bin" ContentType="application/vnd.openxmlformats-officedocument.oleObject"/>
  <Override PartName="/xl/embeddings/oleObject573.bin" ContentType="application/vnd.openxmlformats-officedocument.oleObject"/>
  <Override PartName="/xl/embeddings/oleObject574.bin" ContentType="application/vnd.openxmlformats-officedocument.oleObject"/>
  <Override PartName="/xl/embeddings/oleObject575.bin" ContentType="application/vnd.openxmlformats-officedocument.oleObject"/>
  <Override PartName="/xl/embeddings/oleObject576.bin" ContentType="application/vnd.openxmlformats-officedocument.oleObject"/>
  <Override PartName="/xl/embeddings/oleObject577.bin" ContentType="application/vnd.openxmlformats-officedocument.oleObject"/>
  <Override PartName="/xl/embeddings/oleObject578.bin" ContentType="application/vnd.openxmlformats-officedocument.oleObject"/>
  <Override PartName="/xl/embeddings/oleObject579.bin" ContentType="application/vnd.openxmlformats-officedocument.oleObject"/>
  <Override PartName="/xl/embeddings/oleObject580.bin" ContentType="application/vnd.openxmlformats-officedocument.oleObject"/>
  <Override PartName="/xl/embeddings/oleObject581.bin" ContentType="application/vnd.openxmlformats-officedocument.oleObject"/>
  <Override PartName="/xl/embeddings/oleObject582.bin" ContentType="application/vnd.openxmlformats-officedocument.oleObject"/>
  <Override PartName="/xl/embeddings/oleObject583.bin" ContentType="application/vnd.openxmlformats-officedocument.oleObject"/>
  <Override PartName="/xl/embeddings/oleObject584.bin" ContentType="application/vnd.openxmlformats-officedocument.oleObject"/>
  <Override PartName="/xl/embeddings/oleObject585.bin" ContentType="application/vnd.openxmlformats-officedocument.oleObject"/>
  <Override PartName="/xl/embeddings/oleObject586.bin" ContentType="application/vnd.openxmlformats-officedocument.oleObject"/>
  <Override PartName="/xl/embeddings/oleObject587.bin" ContentType="application/vnd.openxmlformats-officedocument.oleObject"/>
  <Override PartName="/xl/embeddings/oleObject588.bin" ContentType="application/vnd.openxmlformats-officedocument.oleObject"/>
  <Override PartName="/xl/embeddings/oleObject589.bin" ContentType="application/vnd.openxmlformats-officedocument.oleObject"/>
  <Override PartName="/xl/embeddings/oleObject590.bin" ContentType="application/vnd.openxmlformats-officedocument.oleObject"/>
  <Override PartName="/xl/embeddings/oleObject591.bin" ContentType="application/vnd.openxmlformats-officedocument.oleObject"/>
  <Override PartName="/xl/embeddings/oleObject592.bin" ContentType="application/vnd.openxmlformats-officedocument.oleObject"/>
  <Override PartName="/xl/embeddings/oleObject593.bin" ContentType="application/vnd.openxmlformats-officedocument.oleObject"/>
  <Override PartName="/xl/embeddings/oleObject594.bin" ContentType="application/vnd.openxmlformats-officedocument.oleObject"/>
  <Override PartName="/xl/embeddings/oleObject595.bin" ContentType="application/vnd.openxmlformats-officedocument.oleObject"/>
  <Override PartName="/xl/embeddings/oleObject596.bin" ContentType="application/vnd.openxmlformats-officedocument.oleObject"/>
  <Override PartName="/xl/embeddings/oleObject597.bin" ContentType="application/vnd.openxmlformats-officedocument.oleObject"/>
  <Override PartName="/xl/embeddings/oleObject598.bin" ContentType="application/vnd.openxmlformats-officedocument.oleObject"/>
  <Override PartName="/xl/embeddings/oleObject599.bin" ContentType="application/vnd.openxmlformats-officedocument.oleObject"/>
  <Override PartName="/xl/embeddings/oleObject600.bin" ContentType="application/vnd.openxmlformats-officedocument.oleObject"/>
  <Override PartName="/xl/embeddings/oleObject601.bin" ContentType="application/vnd.openxmlformats-officedocument.oleObject"/>
  <Override PartName="/xl/embeddings/oleObject602.bin" ContentType="application/vnd.openxmlformats-officedocument.oleObject"/>
  <Override PartName="/xl/embeddings/oleObject603.bin" ContentType="application/vnd.openxmlformats-officedocument.oleObject"/>
  <Override PartName="/xl/embeddings/oleObject604.bin" ContentType="application/vnd.openxmlformats-officedocument.oleObject"/>
  <Override PartName="/xl/embeddings/oleObject605.bin" ContentType="application/vnd.openxmlformats-officedocument.oleObject"/>
  <Override PartName="/xl/embeddings/oleObject606.bin" ContentType="application/vnd.openxmlformats-officedocument.oleObject"/>
  <Override PartName="/xl/embeddings/oleObject607.bin" ContentType="application/vnd.openxmlformats-officedocument.oleObject"/>
  <Override PartName="/xl/embeddings/oleObject608.bin" ContentType="application/vnd.openxmlformats-officedocument.oleObject"/>
  <Override PartName="/xl/embeddings/oleObject609.bin" ContentType="application/vnd.openxmlformats-officedocument.oleObject"/>
  <Override PartName="/xl/embeddings/oleObject610.bin" ContentType="application/vnd.openxmlformats-officedocument.oleObject"/>
  <Override PartName="/xl/embeddings/oleObject611.bin" ContentType="application/vnd.openxmlformats-officedocument.oleObject"/>
  <Override PartName="/xl/embeddings/oleObject612.bin" ContentType="application/vnd.openxmlformats-officedocument.oleObject"/>
  <Override PartName="/xl/embeddings/oleObject613.bin" ContentType="application/vnd.openxmlformats-officedocument.oleObject"/>
  <Override PartName="/xl/embeddings/oleObject614.bin" ContentType="application/vnd.openxmlformats-officedocument.oleObject"/>
  <Override PartName="/xl/embeddings/oleObject615.bin" ContentType="application/vnd.openxmlformats-officedocument.oleObject"/>
  <Override PartName="/xl/embeddings/oleObject616.bin" ContentType="application/vnd.openxmlformats-officedocument.oleObject"/>
  <Override PartName="/xl/embeddings/oleObject617.bin" ContentType="application/vnd.openxmlformats-officedocument.oleObject"/>
  <Override PartName="/xl/embeddings/oleObject618.bin" ContentType="application/vnd.openxmlformats-officedocument.oleObject"/>
  <Override PartName="/xl/embeddings/oleObject619.bin" ContentType="application/vnd.openxmlformats-officedocument.oleObject"/>
  <Override PartName="/xl/embeddings/oleObject620.bin" ContentType="application/vnd.openxmlformats-officedocument.oleObject"/>
  <Override PartName="/xl/embeddings/oleObject621.bin" ContentType="application/vnd.openxmlformats-officedocument.oleObject"/>
  <Override PartName="/xl/embeddings/oleObject622.bin" ContentType="application/vnd.openxmlformats-officedocument.oleObject"/>
  <Override PartName="/xl/embeddings/oleObject623.bin" ContentType="application/vnd.openxmlformats-officedocument.oleObject"/>
  <Override PartName="/xl/embeddings/oleObject624.bin" ContentType="application/vnd.openxmlformats-officedocument.oleObject"/>
  <Override PartName="/xl/embeddings/oleObject625.bin" ContentType="application/vnd.openxmlformats-officedocument.oleObject"/>
  <Override PartName="/xl/embeddings/oleObject626.bin" ContentType="application/vnd.openxmlformats-officedocument.oleObject"/>
  <Override PartName="/xl/embeddings/oleObject627.bin" ContentType="application/vnd.openxmlformats-officedocument.oleObject"/>
  <Override PartName="/xl/embeddings/oleObject628.bin" ContentType="application/vnd.openxmlformats-officedocument.oleObject"/>
  <Override PartName="/xl/embeddings/oleObject629.bin" ContentType="application/vnd.openxmlformats-officedocument.oleObject"/>
  <Override PartName="/xl/embeddings/oleObject630.bin" ContentType="application/vnd.openxmlformats-officedocument.oleObject"/>
  <Override PartName="/xl/embeddings/oleObject631.bin" ContentType="application/vnd.openxmlformats-officedocument.oleObject"/>
  <Override PartName="/xl/embeddings/oleObject632.bin" ContentType="application/vnd.openxmlformats-officedocument.oleObject"/>
  <Override PartName="/xl/embeddings/oleObject633.bin" ContentType="application/vnd.openxmlformats-officedocument.oleObject"/>
  <Override PartName="/xl/embeddings/oleObject634.bin" ContentType="application/vnd.openxmlformats-officedocument.oleObject"/>
  <Override PartName="/xl/embeddings/oleObject635.bin" ContentType="application/vnd.openxmlformats-officedocument.oleObject"/>
  <Override PartName="/xl/embeddings/oleObject636.bin" ContentType="application/vnd.openxmlformats-officedocument.oleObject"/>
  <Override PartName="/xl/embeddings/oleObject637.bin" ContentType="application/vnd.openxmlformats-officedocument.oleObject"/>
  <Override PartName="/xl/embeddings/oleObject638.bin" ContentType="application/vnd.openxmlformats-officedocument.oleObject"/>
  <Override PartName="/xl/embeddings/oleObject639.bin" ContentType="application/vnd.openxmlformats-officedocument.oleObject"/>
  <Override PartName="/xl/embeddings/oleObject640.bin" ContentType="application/vnd.openxmlformats-officedocument.oleObject"/>
  <Override PartName="/xl/embeddings/oleObject641.bin" ContentType="application/vnd.openxmlformats-officedocument.oleObject"/>
  <Override PartName="/xl/embeddings/oleObject642.bin" ContentType="application/vnd.openxmlformats-officedocument.oleObject"/>
  <Override PartName="/xl/embeddings/oleObject643.bin" ContentType="application/vnd.openxmlformats-officedocument.oleObject"/>
  <Override PartName="/xl/embeddings/oleObject644.bin" ContentType="application/vnd.openxmlformats-officedocument.oleObject"/>
  <Override PartName="/xl/embeddings/oleObject645.bin" ContentType="application/vnd.openxmlformats-officedocument.oleObject"/>
  <Override PartName="/xl/embeddings/oleObject646.bin" ContentType="application/vnd.openxmlformats-officedocument.oleObject"/>
  <Override PartName="/xl/embeddings/oleObject647.bin" ContentType="application/vnd.openxmlformats-officedocument.oleObject"/>
  <Override PartName="/xl/embeddings/oleObject648.bin" ContentType="application/vnd.openxmlformats-officedocument.oleObject"/>
  <Override PartName="/xl/embeddings/oleObject649.bin" ContentType="application/vnd.openxmlformats-officedocument.oleObject"/>
  <Override PartName="/xl/embeddings/oleObject650.bin" ContentType="application/vnd.openxmlformats-officedocument.oleObject"/>
  <Override PartName="/xl/embeddings/oleObject651.bin" ContentType="application/vnd.openxmlformats-officedocument.oleObject"/>
  <Override PartName="/xl/embeddings/oleObject652.bin" ContentType="application/vnd.openxmlformats-officedocument.oleObject"/>
  <Override PartName="/xl/embeddings/oleObject653.bin" ContentType="application/vnd.openxmlformats-officedocument.oleObject"/>
  <Override PartName="/xl/embeddings/oleObject654.bin" ContentType="application/vnd.openxmlformats-officedocument.oleObject"/>
  <Override PartName="/xl/embeddings/oleObject655.bin" ContentType="application/vnd.openxmlformats-officedocument.oleObject"/>
  <Override PartName="/xl/embeddings/oleObject656.bin" ContentType="application/vnd.openxmlformats-officedocument.oleObject"/>
  <Override PartName="/xl/embeddings/oleObject657.bin" ContentType="application/vnd.openxmlformats-officedocument.oleObject"/>
  <Override PartName="/xl/embeddings/oleObject658.bin" ContentType="application/vnd.openxmlformats-officedocument.oleObject"/>
  <Override PartName="/xl/embeddings/oleObject659.bin" ContentType="application/vnd.openxmlformats-officedocument.oleObject"/>
  <Override PartName="/xl/embeddings/oleObject660.bin" ContentType="application/vnd.openxmlformats-officedocument.oleObject"/>
  <Override PartName="/xl/embeddings/oleObject661.bin" ContentType="application/vnd.openxmlformats-officedocument.oleObject"/>
  <Override PartName="/xl/embeddings/oleObject662.bin" ContentType="application/vnd.openxmlformats-officedocument.oleObject"/>
  <Override PartName="/xl/embeddings/oleObject663.bin" ContentType="application/vnd.openxmlformats-officedocument.oleObject"/>
  <Override PartName="/xl/embeddings/oleObject664.bin" ContentType="application/vnd.openxmlformats-officedocument.oleObject"/>
  <Override PartName="/xl/embeddings/oleObject665.bin" ContentType="application/vnd.openxmlformats-officedocument.oleObject"/>
  <Override PartName="/xl/embeddings/oleObject666.bin" ContentType="application/vnd.openxmlformats-officedocument.oleObject"/>
  <Override PartName="/xl/embeddings/oleObject667.bin" ContentType="application/vnd.openxmlformats-officedocument.oleObject"/>
  <Override PartName="/xl/embeddings/oleObject668.bin" ContentType="application/vnd.openxmlformats-officedocument.oleObject"/>
  <Override PartName="/xl/embeddings/oleObject669.bin" ContentType="application/vnd.openxmlformats-officedocument.oleObject"/>
  <Override PartName="/xl/embeddings/oleObject670.bin" ContentType="application/vnd.openxmlformats-officedocument.oleObject"/>
  <Override PartName="/xl/embeddings/oleObject671.bin" ContentType="application/vnd.openxmlformats-officedocument.oleObject"/>
  <Override PartName="/xl/embeddings/oleObject672.bin" ContentType="application/vnd.openxmlformats-officedocument.oleObject"/>
  <Override PartName="/xl/embeddings/oleObject673.bin" ContentType="application/vnd.openxmlformats-officedocument.oleObject"/>
  <Override PartName="/xl/embeddings/oleObject674.bin" ContentType="application/vnd.openxmlformats-officedocument.oleObject"/>
  <Override PartName="/xl/embeddings/oleObject675.bin" ContentType="application/vnd.openxmlformats-officedocument.oleObject"/>
  <Override PartName="/xl/embeddings/oleObject676.bin" ContentType="application/vnd.openxmlformats-officedocument.oleObject"/>
  <Override PartName="/xl/embeddings/oleObject677.bin" ContentType="application/vnd.openxmlformats-officedocument.oleObject"/>
  <Override PartName="/xl/embeddings/oleObject678.bin" ContentType="application/vnd.openxmlformats-officedocument.oleObject"/>
  <Override PartName="/xl/embeddings/oleObject679.bin" ContentType="application/vnd.openxmlformats-officedocument.oleObject"/>
  <Override PartName="/xl/embeddings/oleObject680.bin" ContentType="application/vnd.openxmlformats-officedocument.oleObject"/>
  <Override PartName="/xl/embeddings/oleObject681.bin" ContentType="application/vnd.openxmlformats-officedocument.oleObject"/>
  <Override PartName="/xl/embeddings/oleObject682.bin" ContentType="application/vnd.openxmlformats-officedocument.oleObject"/>
  <Override PartName="/xl/embeddings/oleObject683.bin" ContentType="application/vnd.openxmlformats-officedocument.oleObject"/>
  <Override PartName="/xl/embeddings/oleObject684.bin" ContentType="application/vnd.openxmlformats-officedocument.oleObject"/>
  <Override PartName="/xl/embeddings/oleObject685.bin" ContentType="application/vnd.openxmlformats-officedocument.oleObject"/>
  <Override PartName="/xl/embeddings/oleObject686.bin" ContentType="application/vnd.openxmlformats-officedocument.oleObject"/>
  <Override PartName="/xl/embeddings/oleObject687.bin" ContentType="application/vnd.openxmlformats-officedocument.oleObject"/>
  <Override PartName="/xl/embeddings/oleObject688.bin" ContentType="application/vnd.openxmlformats-officedocument.oleObject"/>
  <Override PartName="/xl/embeddings/oleObject689.bin" ContentType="application/vnd.openxmlformats-officedocument.oleObject"/>
  <Override PartName="/xl/embeddings/oleObject690.bin" ContentType="application/vnd.openxmlformats-officedocument.oleObject"/>
  <Override PartName="/xl/embeddings/oleObject691.bin" ContentType="application/vnd.openxmlformats-officedocument.oleObject"/>
  <Override PartName="/xl/embeddings/oleObject692.bin" ContentType="application/vnd.openxmlformats-officedocument.oleObject"/>
  <Override PartName="/xl/embeddings/oleObject693.bin" ContentType="application/vnd.openxmlformats-officedocument.oleObject"/>
  <Override PartName="/xl/embeddings/oleObject694.bin" ContentType="application/vnd.openxmlformats-officedocument.oleObject"/>
  <Override PartName="/xl/embeddings/oleObject695.bin" ContentType="application/vnd.openxmlformats-officedocument.oleObject"/>
  <Override PartName="/xl/embeddings/oleObject696.bin" ContentType="application/vnd.openxmlformats-officedocument.oleObject"/>
  <Override PartName="/xl/embeddings/oleObject697.bin" ContentType="application/vnd.openxmlformats-officedocument.oleObject"/>
  <Override PartName="/xl/embeddings/oleObject698.bin" ContentType="application/vnd.openxmlformats-officedocument.oleObject"/>
  <Override PartName="/xl/embeddings/oleObject699.bin" ContentType="application/vnd.openxmlformats-officedocument.oleObject"/>
  <Override PartName="/xl/embeddings/oleObject700.bin" ContentType="application/vnd.openxmlformats-officedocument.oleObject"/>
  <Override PartName="/xl/embeddings/oleObject701.bin" ContentType="application/vnd.openxmlformats-officedocument.oleObject"/>
  <Override PartName="/xl/embeddings/oleObject702.bin" ContentType="application/vnd.openxmlformats-officedocument.oleObject"/>
  <Override PartName="/xl/embeddings/oleObject703.bin" ContentType="application/vnd.openxmlformats-officedocument.oleObject"/>
  <Override PartName="/xl/embeddings/oleObject704.bin" ContentType="application/vnd.openxmlformats-officedocument.oleObject"/>
  <Override PartName="/xl/embeddings/oleObject705.bin" ContentType="application/vnd.openxmlformats-officedocument.oleObject"/>
  <Override PartName="/xl/embeddings/oleObject706.bin" ContentType="application/vnd.openxmlformats-officedocument.oleObject"/>
  <Override PartName="/xl/embeddings/oleObject707.bin" ContentType="application/vnd.openxmlformats-officedocument.oleObject"/>
  <Override PartName="/xl/embeddings/oleObject708.bin" ContentType="application/vnd.openxmlformats-officedocument.oleObject"/>
  <Override PartName="/xl/embeddings/oleObject709.bin" ContentType="application/vnd.openxmlformats-officedocument.oleObject"/>
  <Override PartName="/xl/embeddings/oleObject710.bin" ContentType="application/vnd.openxmlformats-officedocument.oleObject"/>
  <Override PartName="/xl/embeddings/oleObject711.bin" ContentType="application/vnd.openxmlformats-officedocument.oleObject"/>
  <Override PartName="/xl/embeddings/oleObject712.bin" ContentType="application/vnd.openxmlformats-officedocument.oleObject"/>
  <Override PartName="/xl/embeddings/oleObject713.bin" ContentType="application/vnd.openxmlformats-officedocument.oleObject"/>
  <Override PartName="/xl/embeddings/oleObject714.bin" ContentType="application/vnd.openxmlformats-officedocument.oleObject"/>
  <Override PartName="/xl/embeddings/oleObject715.bin" ContentType="application/vnd.openxmlformats-officedocument.oleObject"/>
  <Override PartName="/xl/embeddings/oleObject716.bin" ContentType="application/vnd.openxmlformats-officedocument.oleObject"/>
  <Override PartName="/xl/embeddings/oleObject717.bin" ContentType="application/vnd.openxmlformats-officedocument.oleObject"/>
  <Override PartName="/xl/embeddings/oleObject718.bin" ContentType="application/vnd.openxmlformats-officedocument.oleObject"/>
  <Override PartName="/xl/embeddings/oleObject719.bin" ContentType="application/vnd.openxmlformats-officedocument.oleObject"/>
  <Override PartName="/xl/embeddings/oleObject720.bin" ContentType="application/vnd.openxmlformats-officedocument.oleObject"/>
  <Override PartName="/xl/embeddings/oleObject721.bin" ContentType="application/vnd.openxmlformats-officedocument.oleObject"/>
  <Override PartName="/xl/embeddings/oleObject722.bin" ContentType="application/vnd.openxmlformats-officedocument.oleObject"/>
  <Override PartName="/xl/embeddings/oleObject723.bin" ContentType="application/vnd.openxmlformats-officedocument.oleObject"/>
  <Override PartName="/xl/embeddings/oleObject724.bin" ContentType="application/vnd.openxmlformats-officedocument.oleObject"/>
  <Override PartName="/xl/embeddings/oleObject725.bin" ContentType="application/vnd.openxmlformats-officedocument.oleObject"/>
  <Override PartName="/xl/embeddings/oleObject726.bin" ContentType="application/vnd.openxmlformats-officedocument.oleObject"/>
  <Override PartName="/xl/embeddings/oleObject727.bin" ContentType="application/vnd.openxmlformats-officedocument.oleObject"/>
  <Override PartName="/xl/embeddings/oleObject728.bin" ContentType="application/vnd.openxmlformats-officedocument.oleObject"/>
  <Override PartName="/xl/embeddings/oleObject729.bin" ContentType="application/vnd.openxmlformats-officedocument.oleObject"/>
  <Override PartName="/xl/embeddings/oleObject730.bin" ContentType="application/vnd.openxmlformats-officedocument.oleObject"/>
  <Override PartName="/xl/embeddings/oleObject731.bin" ContentType="application/vnd.openxmlformats-officedocument.oleObject"/>
  <Override PartName="/xl/embeddings/oleObject732.bin" ContentType="application/vnd.openxmlformats-officedocument.oleObject"/>
  <Override PartName="/xl/embeddings/oleObject733.bin" ContentType="application/vnd.openxmlformats-officedocument.oleObject"/>
  <Override PartName="/xl/embeddings/oleObject734.bin" ContentType="application/vnd.openxmlformats-officedocument.oleObject"/>
  <Override PartName="/xl/embeddings/oleObject735.bin" ContentType="application/vnd.openxmlformats-officedocument.oleObject"/>
  <Override PartName="/xl/embeddings/oleObject736.bin" ContentType="application/vnd.openxmlformats-officedocument.oleObject"/>
  <Override PartName="/xl/embeddings/oleObject737.bin" ContentType="application/vnd.openxmlformats-officedocument.oleObject"/>
  <Override PartName="/xl/embeddings/oleObject738.bin" ContentType="application/vnd.openxmlformats-officedocument.oleObject"/>
  <Override PartName="/xl/embeddings/oleObject739.bin" ContentType="application/vnd.openxmlformats-officedocument.oleObject"/>
  <Override PartName="/xl/embeddings/oleObject740.bin" ContentType="application/vnd.openxmlformats-officedocument.oleObject"/>
  <Override PartName="/xl/embeddings/oleObject741.bin" ContentType="application/vnd.openxmlformats-officedocument.oleObject"/>
  <Override PartName="/xl/embeddings/oleObject742.bin" ContentType="application/vnd.openxmlformats-officedocument.oleObject"/>
  <Override PartName="/xl/embeddings/oleObject743.bin" ContentType="application/vnd.openxmlformats-officedocument.oleObject"/>
  <Override PartName="/xl/embeddings/oleObject744.bin" ContentType="application/vnd.openxmlformats-officedocument.oleObject"/>
  <Override PartName="/xl/embeddings/oleObject745.bin" ContentType="application/vnd.openxmlformats-officedocument.oleObject"/>
  <Override PartName="/xl/embeddings/oleObject746.bin" ContentType="application/vnd.openxmlformats-officedocument.oleObject"/>
  <Override PartName="/xl/embeddings/oleObject747.bin" ContentType="application/vnd.openxmlformats-officedocument.oleObject"/>
  <Override PartName="/xl/embeddings/oleObject748.bin" ContentType="application/vnd.openxmlformats-officedocument.oleObject"/>
  <Override PartName="/xl/embeddings/oleObject749.bin" ContentType="application/vnd.openxmlformats-officedocument.oleObject"/>
  <Override PartName="/xl/embeddings/oleObject750.bin" ContentType="application/vnd.openxmlformats-officedocument.oleObject"/>
  <Override PartName="/xl/embeddings/oleObject751.bin" ContentType="application/vnd.openxmlformats-officedocument.oleObject"/>
  <Override PartName="/xl/embeddings/oleObject752.bin" ContentType="application/vnd.openxmlformats-officedocument.oleObject"/>
  <Override PartName="/xl/embeddings/oleObject753.bin" ContentType="application/vnd.openxmlformats-officedocument.oleObject"/>
  <Override PartName="/xl/embeddings/oleObject754.bin" ContentType="application/vnd.openxmlformats-officedocument.oleObject"/>
  <Override PartName="/xl/embeddings/oleObject755.bin" ContentType="application/vnd.openxmlformats-officedocument.oleObject"/>
  <Override PartName="/xl/embeddings/oleObject756.bin" ContentType="application/vnd.openxmlformats-officedocument.oleObject"/>
  <Override PartName="/xl/embeddings/oleObject757.bin" ContentType="application/vnd.openxmlformats-officedocument.oleObject"/>
  <Override PartName="/xl/embeddings/oleObject758.bin" ContentType="application/vnd.openxmlformats-officedocument.oleObject"/>
  <Override PartName="/xl/embeddings/oleObject759.bin" ContentType="application/vnd.openxmlformats-officedocument.oleObject"/>
  <Override PartName="/xl/embeddings/oleObject760.bin" ContentType="application/vnd.openxmlformats-officedocument.oleObject"/>
  <Override PartName="/xl/embeddings/oleObject761.bin" ContentType="application/vnd.openxmlformats-officedocument.oleObject"/>
  <Override PartName="/xl/embeddings/oleObject762.bin" ContentType="application/vnd.openxmlformats-officedocument.oleObject"/>
  <Override PartName="/xl/embeddings/oleObject763.bin" ContentType="application/vnd.openxmlformats-officedocument.oleObject"/>
  <Override PartName="/xl/embeddings/oleObject764.bin" ContentType="application/vnd.openxmlformats-officedocument.oleObject"/>
  <Override PartName="/xl/embeddings/oleObject765.bin" ContentType="application/vnd.openxmlformats-officedocument.oleObject"/>
  <Override PartName="/xl/embeddings/oleObject766.bin" ContentType="application/vnd.openxmlformats-officedocument.oleObject"/>
  <Override PartName="/xl/embeddings/oleObject767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codeName="ThisWorkbook"/>
  <mc:AlternateContent xmlns:mc="http://schemas.openxmlformats.org/markup-compatibility/2006">
    <mc:Choice Requires="x15">
      <x15ac:absPath xmlns:x15ac="http://schemas.microsoft.com/office/spreadsheetml/2010/11/ac" url="D:\Chandra\Projects and clients\Molecules_Sapala\2017\"/>
    </mc:Choice>
  </mc:AlternateContent>
  <bookViews>
    <workbookView xWindow="0" yWindow="0" windowWidth="16650" windowHeight="6825"/>
  </bookViews>
  <sheets>
    <sheet name="Sapala catalogue (2)" sheetId="3" r:id="rId1"/>
  </sheets>
  <definedNames>
    <definedName name="_xlnm._FilterDatabase" localSheetId="0" hidden="1">'Sapala catalogue (2)'!$B$24:$K$668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0" i="3" l="1"/>
  <c r="C111" i="3" s="1"/>
  <c r="C112" i="3" s="1"/>
  <c r="C113" i="3" s="1"/>
  <c r="C114" i="3" s="1"/>
  <c r="C115" i="3" s="1"/>
  <c r="C116" i="3" s="1"/>
  <c r="C117" i="3" s="1"/>
  <c r="C118" i="3" s="1"/>
  <c r="C119" i="3" s="1"/>
  <c r="C120" i="3" s="1"/>
  <c r="C121" i="3" s="1"/>
  <c r="C122" i="3" s="1"/>
  <c r="C123" i="3" s="1"/>
  <c r="C124" i="3" s="1"/>
  <c r="C125" i="3" s="1"/>
  <c r="C126" i="3" s="1"/>
  <c r="C127" i="3" s="1"/>
  <c r="C128" i="3" s="1"/>
  <c r="C129" i="3" s="1"/>
  <c r="C130" i="3" s="1"/>
  <c r="C131" i="3" s="1"/>
  <c r="C132" i="3" s="1"/>
  <c r="C133" i="3" s="1"/>
  <c r="C134" i="3" s="1"/>
  <c r="C135" i="3" s="1"/>
  <c r="C136" i="3" s="1"/>
  <c r="C137" i="3" s="1"/>
  <c r="C138" i="3" s="1"/>
  <c r="C139" i="3" s="1"/>
  <c r="C140" i="3" s="1"/>
  <c r="C141" i="3" s="1"/>
  <c r="C142" i="3" s="1"/>
  <c r="C143" i="3" s="1"/>
  <c r="C144" i="3" s="1"/>
  <c r="C145" i="3" s="1"/>
  <c r="C146" i="3" s="1"/>
  <c r="C147" i="3" s="1"/>
  <c r="C148" i="3" s="1"/>
  <c r="C149" i="3" s="1"/>
  <c r="C150" i="3" s="1"/>
  <c r="C151" i="3" s="1"/>
  <c r="B26" i="3" l="1"/>
  <c r="D82" i="3" l="1"/>
  <c r="B818" i="3"/>
  <c r="D818" i="3" s="1"/>
  <c r="B774" i="3"/>
  <c r="D774" i="3" s="1"/>
  <c r="B768" i="3"/>
  <c r="B769" i="3" s="1"/>
  <c r="B749" i="3"/>
  <c r="B750" i="3" s="1"/>
  <c r="B459" i="3"/>
  <c r="D459" i="3" s="1"/>
  <c r="B775" i="3" l="1"/>
  <c r="B776" i="3" s="1"/>
  <c r="D776" i="3" s="1"/>
  <c r="B460" i="3"/>
  <c r="D460" i="3" s="1"/>
  <c r="B751" i="3"/>
  <c r="D750" i="3"/>
  <c r="B770" i="3"/>
  <c r="D770" i="3" s="1"/>
  <c r="D769" i="3"/>
  <c r="B819" i="3"/>
  <c r="D768" i="3"/>
  <c r="D749" i="3"/>
  <c r="D775" i="3" l="1"/>
  <c r="B777" i="3"/>
  <c r="D777" i="3" s="1"/>
  <c r="B461" i="3"/>
  <c r="B462" i="3" s="1"/>
  <c r="B752" i="3"/>
  <c r="D751" i="3"/>
  <c r="B820" i="3"/>
  <c r="D819" i="3"/>
  <c r="B778" i="3" l="1"/>
  <c r="B779" i="3" s="1"/>
  <c r="D461" i="3"/>
  <c r="D752" i="3"/>
  <c r="B753" i="3"/>
  <c r="D462" i="3"/>
  <c r="B463" i="3"/>
  <c r="D820" i="3"/>
  <c r="B821" i="3"/>
  <c r="B780" i="3"/>
  <c r="D779" i="3"/>
  <c r="D778" i="3" l="1"/>
  <c r="B464" i="3"/>
  <c r="D463" i="3"/>
  <c r="D821" i="3"/>
  <c r="B822" i="3"/>
  <c r="D753" i="3"/>
  <c r="B754" i="3"/>
  <c r="D780" i="3"/>
  <c r="B781" i="3"/>
  <c r="D822" i="3" l="1"/>
  <c r="B823" i="3"/>
  <c r="D754" i="3"/>
  <c r="B755" i="3"/>
  <c r="B465" i="3"/>
  <c r="D464" i="3"/>
  <c r="D781" i="3"/>
  <c r="B782" i="3"/>
  <c r="B409" i="3"/>
  <c r="D409" i="3" s="1"/>
  <c r="B397" i="3"/>
  <c r="D397" i="3" s="1"/>
  <c r="B346" i="3"/>
  <c r="D346" i="3" s="1"/>
  <c r="B257" i="3"/>
  <c r="D257" i="3" s="1"/>
  <c r="B244" i="3"/>
  <c r="D244" i="3" s="1"/>
  <c r="B177" i="3"/>
  <c r="D177" i="3" s="1"/>
  <c r="B167" i="3"/>
  <c r="D167" i="3" s="1"/>
  <c r="C152" i="3"/>
  <c r="C153" i="3" s="1"/>
  <c r="B83" i="3"/>
  <c r="B76" i="3"/>
  <c r="D76" i="3" s="1"/>
  <c r="B27" i="3"/>
  <c r="D27" i="3" s="1"/>
  <c r="B19" i="3"/>
  <c r="B20" i="3" s="1"/>
  <c r="D20" i="3" s="1"/>
  <c r="D18" i="3"/>
  <c r="C8" i="3"/>
  <c r="C9" i="3" s="1"/>
  <c r="C10" i="3" s="1"/>
  <c r="C11" i="3" s="1"/>
  <c r="C12" i="3" s="1"/>
  <c r="C13" i="3" s="1"/>
  <c r="C14" i="3" s="1"/>
  <c r="C18" i="3" s="1"/>
  <c r="C19" i="3" s="1"/>
  <c r="C20" i="3" s="1"/>
  <c r="C21" i="3" s="1"/>
  <c r="C22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C68" i="3" s="1"/>
  <c r="C69" i="3" s="1"/>
  <c r="C70" i="3" s="1"/>
  <c r="C71" i="3" s="1"/>
  <c r="C72" i="3" s="1"/>
  <c r="C76" i="3" s="1"/>
  <c r="C77" i="3" s="1"/>
  <c r="C78" i="3" s="1"/>
  <c r="C82" i="3" s="1"/>
  <c r="C83" i="3" s="1"/>
  <c r="B8" i="3"/>
  <c r="D8" i="3" s="1"/>
  <c r="D7" i="3"/>
  <c r="C154" i="3" l="1"/>
  <c r="C155" i="3" s="1"/>
  <c r="C156" i="3" s="1"/>
  <c r="C157" i="3" s="1"/>
  <c r="C158" i="3" s="1"/>
  <c r="C159" i="3" s="1"/>
  <c r="C160" i="3" s="1"/>
  <c r="C161" i="3" s="1"/>
  <c r="C162" i="3" s="1"/>
  <c r="C163" i="3" s="1"/>
  <c r="C167" i="3" s="1"/>
  <c r="D755" i="3"/>
  <c r="B756" i="3"/>
  <c r="B84" i="3"/>
  <c r="D84" i="3" s="1"/>
  <c r="D83" i="3"/>
  <c r="D823" i="3"/>
  <c r="B824" i="3"/>
  <c r="D782" i="3"/>
  <c r="B783" i="3"/>
  <c r="D465" i="3"/>
  <c r="B466" i="3"/>
  <c r="B9" i="3"/>
  <c r="B10" i="3" s="1"/>
  <c r="D10" i="3" s="1"/>
  <c r="B77" i="3"/>
  <c r="B78" i="3" s="1"/>
  <c r="D78" i="3" s="1"/>
  <c r="D19" i="3"/>
  <c r="B28" i="3"/>
  <c r="B29" i="3" s="1"/>
  <c r="D26" i="3"/>
  <c r="B178" i="3"/>
  <c r="B245" i="3"/>
  <c r="B168" i="3"/>
  <c r="B169" i="3" s="1"/>
  <c r="D169" i="3" s="1"/>
  <c r="B398" i="3"/>
  <c r="B399" i="3" s="1"/>
  <c r="B258" i="3"/>
  <c r="B347" i="3"/>
  <c r="B348" i="3" s="1"/>
  <c r="B21" i="3"/>
  <c r="B22" i="3" s="1"/>
  <c r="D22" i="3" s="1"/>
  <c r="B410" i="3"/>
  <c r="C168" i="3" l="1"/>
  <c r="C169" i="3" s="1"/>
  <c r="C170" i="3" s="1"/>
  <c r="C171" i="3" s="1"/>
  <c r="C172" i="3" s="1"/>
  <c r="C173" i="3" s="1"/>
  <c r="C177" i="3" s="1"/>
  <c r="C178" i="3" s="1"/>
  <c r="C179" i="3" s="1"/>
  <c r="C180" i="3" s="1"/>
  <c r="C181" i="3" s="1"/>
  <c r="C182" i="3" s="1"/>
  <c r="C183" i="3" s="1"/>
  <c r="C184" i="3" s="1"/>
  <c r="C185" i="3" s="1"/>
  <c r="C186" i="3" s="1"/>
  <c r="C187" i="3" s="1"/>
  <c r="C188" i="3" s="1"/>
  <c r="C189" i="3" s="1"/>
  <c r="C190" i="3" s="1"/>
  <c r="C191" i="3" s="1"/>
  <c r="C192" i="3" s="1"/>
  <c r="C193" i="3" s="1"/>
  <c r="C194" i="3" s="1"/>
  <c r="C195" i="3" s="1"/>
  <c r="C196" i="3" s="1"/>
  <c r="C197" i="3" s="1"/>
  <c r="C198" i="3" s="1"/>
  <c r="C199" i="3" s="1"/>
  <c r="C200" i="3" s="1"/>
  <c r="C201" i="3" s="1"/>
  <c r="C202" i="3" s="1"/>
  <c r="C203" i="3" s="1"/>
  <c r="C204" i="3" s="1"/>
  <c r="C205" i="3" s="1"/>
  <c r="C206" i="3" s="1"/>
  <c r="C207" i="3" s="1"/>
  <c r="C208" i="3" s="1"/>
  <c r="C209" i="3" s="1"/>
  <c r="C210" i="3" s="1"/>
  <c r="C211" i="3" s="1"/>
  <c r="C212" i="3" s="1"/>
  <c r="C213" i="3" s="1"/>
  <c r="C214" i="3" s="1"/>
  <c r="C215" i="3" s="1"/>
  <c r="C216" i="3" s="1"/>
  <c r="C217" i="3" s="1"/>
  <c r="C218" i="3" s="1"/>
  <c r="C219" i="3" s="1"/>
  <c r="C220" i="3" s="1"/>
  <c r="C221" i="3" s="1"/>
  <c r="C222" i="3" s="1"/>
  <c r="C223" i="3" s="1"/>
  <c r="C224" i="3" s="1"/>
  <c r="C225" i="3" s="1"/>
  <c r="C226" i="3" s="1"/>
  <c r="C227" i="3" s="1"/>
  <c r="C228" i="3" s="1"/>
  <c r="C229" i="3" s="1"/>
  <c r="C230" i="3" s="1"/>
  <c r="C231" i="3" s="1"/>
  <c r="C232" i="3" s="1"/>
  <c r="C233" i="3" s="1"/>
  <c r="C234" i="3" s="1"/>
  <c r="C235" i="3" s="1"/>
  <c r="C236" i="3" s="1"/>
  <c r="C237" i="3" s="1"/>
  <c r="C238" i="3" s="1"/>
  <c r="C239" i="3" s="1"/>
  <c r="C240" i="3" s="1"/>
  <c r="C244" i="3" s="1"/>
  <c r="C245" i="3" s="1"/>
  <c r="C246" i="3" s="1"/>
  <c r="C247" i="3" s="1"/>
  <c r="C248" i="3" s="1"/>
  <c r="C249" i="3" s="1"/>
  <c r="C250" i="3" s="1"/>
  <c r="C251" i="3" s="1"/>
  <c r="C252" i="3" s="1"/>
  <c r="C253" i="3" s="1"/>
  <c r="C257" i="3" s="1"/>
  <c r="C258" i="3" s="1"/>
  <c r="C259" i="3" s="1"/>
  <c r="C260" i="3" s="1"/>
  <c r="C261" i="3" s="1"/>
  <c r="C262" i="3" s="1"/>
  <c r="C263" i="3" s="1"/>
  <c r="C264" i="3" s="1"/>
  <c r="C265" i="3" s="1"/>
  <c r="C266" i="3" s="1"/>
  <c r="C267" i="3" s="1"/>
  <c r="C268" i="3" s="1"/>
  <c r="C269" i="3" s="1"/>
  <c r="C270" i="3" s="1"/>
  <c r="C271" i="3" s="1"/>
  <c r="C272" i="3" s="1"/>
  <c r="C273" i="3" s="1"/>
  <c r="C274" i="3" s="1"/>
  <c r="C275" i="3" s="1"/>
  <c r="C276" i="3" s="1"/>
  <c r="C277" i="3" s="1"/>
  <c r="C278" i="3" s="1"/>
  <c r="C279" i="3" s="1"/>
  <c r="C280" i="3" s="1"/>
  <c r="C281" i="3" s="1"/>
  <c r="C282" i="3" s="1"/>
  <c r="C283" i="3" s="1"/>
  <c r="C284" i="3" s="1"/>
  <c r="C285" i="3" s="1"/>
  <c r="C286" i="3" s="1"/>
  <c r="C287" i="3" s="1"/>
  <c r="C288" i="3" s="1"/>
  <c r="C289" i="3" s="1"/>
  <c r="C290" i="3" s="1"/>
  <c r="C291" i="3" s="1"/>
  <c r="C292" i="3" s="1"/>
  <c r="C293" i="3" s="1"/>
  <c r="C294" i="3" s="1"/>
  <c r="C295" i="3" s="1"/>
  <c r="C296" i="3" s="1"/>
  <c r="C297" i="3" s="1"/>
  <c r="C298" i="3" s="1"/>
  <c r="C299" i="3" s="1"/>
  <c r="C300" i="3" s="1"/>
  <c r="C301" i="3" s="1"/>
  <c r="C302" i="3" s="1"/>
  <c r="C303" i="3" s="1"/>
  <c r="C304" i="3" s="1"/>
  <c r="C305" i="3" s="1"/>
  <c r="C306" i="3" s="1"/>
  <c r="C307" i="3" s="1"/>
  <c r="C308" i="3" s="1"/>
  <c r="C309" i="3" s="1"/>
  <c r="C310" i="3" s="1"/>
  <c r="C311" i="3" s="1"/>
  <c r="C312" i="3" s="1"/>
  <c r="C313" i="3" s="1"/>
  <c r="C314" i="3" s="1"/>
  <c r="C315" i="3" s="1"/>
  <c r="C316" i="3" s="1"/>
  <c r="C317" i="3" s="1"/>
  <c r="C318" i="3" s="1"/>
  <c r="C319" i="3" s="1"/>
  <c r="C320" i="3" s="1"/>
  <c r="C321" i="3" s="1"/>
  <c r="C322" i="3" s="1"/>
  <c r="C323" i="3" s="1"/>
  <c r="C324" i="3" s="1"/>
  <c r="C325" i="3" s="1"/>
  <c r="C326" i="3" s="1"/>
  <c r="C327" i="3" s="1"/>
  <c r="C328" i="3" s="1"/>
  <c r="C329" i="3" s="1"/>
  <c r="C330" i="3" s="1"/>
  <c r="C331" i="3" s="1"/>
  <c r="C332" i="3" s="1"/>
  <c r="C333" i="3" s="1"/>
  <c r="B85" i="3"/>
  <c r="D85" i="3" s="1"/>
  <c r="B784" i="3"/>
  <c r="D783" i="3"/>
  <c r="D466" i="3"/>
  <c r="B467" i="3"/>
  <c r="D824" i="3"/>
  <c r="B825" i="3"/>
  <c r="B757" i="3"/>
  <c r="D756" i="3"/>
  <c r="D9" i="3"/>
  <c r="D398" i="3"/>
  <c r="B170" i="3"/>
  <c r="B171" i="3" s="1"/>
  <c r="D77" i="3"/>
  <c r="D168" i="3"/>
  <c r="B11" i="3"/>
  <c r="D28" i="3"/>
  <c r="D21" i="3"/>
  <c r="D347" i="3"/>
  <c r="B246" i="3"/>
  <c r="D245" i="3"/>
  <c r="B259" i="3"/>
  <c r="D258" i="3"/>
  <c r="B179" i="3"/>
  <c r="D178" i="3"/>
  <c r="B400" i="3"/>
  <c r="D399" i="3"/>
  <c r="B411" i="3"/>
  <c r="D410" i="3"/>
  <c r="B349" i="3"/>
  <c r="D348" i="3"/>
  <c r="B30" i="3"/>
  <c r="D29" i="3"/>
  <c r="B86" i="3" l="1"/>
  <c r="D86" i="3" s="1"/>
  <c r="C334" i="3"/>
  <c r="D467" i="3"/>
  <c r="B468" i="3"/>
  <c r="D757" i="3"/>
  <c r="B758" i="3"/>
  <c r="D825" i="3"/>
  <c r="B826" i="3"/>
  <c r="D784" i="3"/>
  <c r="B785" i="3"/>
  <c r="D170" i="3"/>
  <c r="B12" i="3"/>
  <c r="D11" i="3"/>
  <c r="D179" i="3"/>
  <c r="B180" i="3"/>
  <c r="D246" i="3"/>
  <c r="B247" i="3"/>
  <c r="D259" i="3"/>
  <c r="B260" i="3"/>
  <c r="D171" i="3"/>
  <c r="B172" i="3"/>
  <c r="B31" i="3"/>
  <c r="D30" i="3"/>
  <c r="B350" i="3"/>
  <c r="D349" i="3"/>
  <c r="B412" i="3"/>
  <c r="D411" i="3"/>
  <c r="B401" i="3"/>
  <c r="D400" i="3"/>
  <c r="B87" i="3" l="1"/>
  <c r="D87" i="3" s="1"/>
  <c r="C335" i="3"/>
  <c r="D172" i="3"/>
  <c r="B173" i="3"/>
  <c r="D173" i="3" s="1"/>
  <c r="D758" i="3"/>
  <c r="B759" i="3"/>
  <c r="D826" i="3"/>
  <c r="B827" i="3"/>
  <c r="D468" i="3"/>
  <c r="B469" i="3"/>
  <c r="D785" i="3"/>
  <c r="B786" i="3"/>
  <c r="B13" i="3"/>
  <c r="D12" i="3"/>
  <c r="B248" i="3"/>
  <c r="D247" i="3"/>
  <c r="B261" i="3"/>
  <c r="D260" i="3"/>
  <c r="B181" i="3"/>
  <c r="D180" i="3"/>
  <c r="D412" i="3"/>
  <c r="B413" i="3"/>
  <c r="B402" i="3"/>
  <c r="D401" i="3"/>
  <c r="D350" i="3"/>
  <c r="B351" i="3"/>
  <c r="D31" i="3"/>
  <c r="B32" i="3"/>
  <c r="B88" i="3"/>
  <c r="D88" i="3" s="1"/>
  <c r="C336" i="3" l="1"/>
  <c r="D827" i="3"/>
  <c r="D786" i="3"/>
  <c r="B787" i="3"/>
  <c r="D469" i="3"/>
  <c r="B470" i="3"/>
  <c r="D759" i="3"/>
  <c r="B760" i="3"/>
  <c r="D13" i="3"/>
  <c r="B14" i="3"/>
  <c r="D14" i="3" s="1"/>
  <c r="D181" i="3"/>
  <c r="B182" i="3"/>
  <c r="D248" i="3"/>
  <c r="B249" i="3"/>
  <c r="B262" i="3"/>
  <c r="D261" i="3"/>
  <c r="B89" i="3"/>
  <c r="D89" i="3" s="1"/>
  <c r="B33" i="3"/>
  <c r="D32" i="3"/>
  <c r="D402" i="3"/>
  <c r="B403" i="3"/>
  <c r="B352" i="3"/>
  <c r="D351" i="3"/>
  <c r="D413" i="3"/>
  <c r="B414" i="3"/>
  <c r="C337" i="3" l="1"/>
  <c r="C338" i="3" s="1"/>
  <c r="D470" i="3"/>
  <c r="B471" i="3"/>
  <c r="D760" i="3"/>
  <c r="B761" i="3"/>
  <c r="B788" i="3"/>
  <c r="D787" i="3"/>
  <c r="B263" i="3"/>
  <c r="D262" i="3"/>
  <c r="D249" i="3"/>
  <c r="B250" i="3"/>
  <c r="B183" i="3"/>
  <c r="D182" i="3"/>
  <c r="B404" i="3"/>
  <c r="D403" i="3"/>
  <c r="B353" i="3"/>
  <c r="D352" i="3"/>
  <c r="B415" i="3"/>
  <c r="D415" i="3" s="1"/>
  <c r="D414" i="3"/>
  <c r="B34" i="3"/>
  <c r="D33" i="3"/>
  <c r="B90" i="3"/>
  <c r="D90" i="3" s="1"/>
  <c r="C339" i="3" l="1"/>
  <c r="C340" i="3" s="1"/>
  <c r="D761" i="3"/>
  <c r="B762" i="3"/>
  <c r="D471" i="3"/>
  <c r="B472" i="3"/>
  <c r="B789" i="3"/>
  <c r="D788" i="3"/>
  <c r="D183" i="3"/>
  <c r="B184" i="3"/>
  <c r="B264" i="3"/>
  <c r="D263" i="3"/>
  <c r="B251" i="3"/>
  <c r="D250" i="3"/>
  <c r="B354" i="3"/>
  <c r="D353" i="3"/>
  <c r="B35" i="3"/>
  <c r="D34" i="3"/>
  <c r="B91" i="3"/>
  <c r="D91" i="3" s="1"/>
  <c r="B405" i="3"/>
  <c r="D405" i="3" s="1"/>
  <c r="D404" i="3"/>
  <c r="C341" i="3" l="1"/>
  <c r="C342" i="3" s="1"/>
  <c r="C346" i="3" s="1"/>
  <c r="C347" i="3" s="1"/>
  <c r="C348" i="3" s="1"/>
  <c r="C349" i="3" s="1"/>
  <c r="C350" i="3" s="1"/>
  <c r="C351" i="3" s="1"/>
  <c r="C352" i="3" s="1"/>
  <c r="C353" i="3" s="1"/>
  <c r="C354" i="3" s="1"/>
  <c r="C355" i="3" s="1"/>
  <c r="C356" i="3" s="1"/>
  <c r="C357" i="3" s="1"/>
  <c r="C358" i="3" s="1"/>
  <c r="C359" i="3" s="1"/>
  <c r="C360" i="3" s="1"/>
  <c r="C361" i="3" s="1"/>
  <c r="C362" i="3" s="1"/>
  <c r="C363" i="3" s="1"/>
  <c r="C364" i="3" s="1"/>
  <c r="C365" i="3" s="1"/>
  <c r="C366" i="3" s="1"/>
  <c r="C367" i="3" s="1"/>
  <c r="C368" i="3" s="1"/>
  <c r="C369" i="3" s="1"/>
  <c r="C370" i="3" s="1"/>
  <c r="C371" i="3" s="1"/>
  <c r="C372" i="3" s="1"/>
  <c r="C373" i="3" s="1"/>
  <c r="C374" i="3" s="1"/>
  <c r="C375" i="3" s="1"/>
  <c r="C376" i="3" s="1"/>
  <c r="C377" i="3" s="1"/>
  <c r="C378" i="3" s="1"/>
  <c r="C379" i="3" s="1"/>
  <c r="C380" i="3" s="1"/>
  <c r="C381" i="3" s="1"/>
  <c r="C382" i="3" s="1"/>
  <c r="C383" i="3" s="1"/>
  <c r="C384" i="3" s="1"/>
  <c r="C385" i="3" s="1"/>
  <c r="C386" i="3" s="1"/>
  <c r="C387" i="3" s="1"/>
  <c r="C388" i="3" s="1"/>
  <c r="C389" i="3" s="1"/>
  <c r="C390" i="3" s="1"/>
  <c r="C391" i="3" s="1"/>
  <c r="C392" i="3" s="1"/>
  <c r="C393" i="3" s="1"/>
  <c r="C397" i="3" s="1"/>
  <c r="C398" i="3" s="1"/>
  <c r="C399" i="3" s="1"/>
  <c r="C400" i="3" s="1"/>
  <c r="C401" i="3" s="1"/>
  <c r="C402" i="3" s="1"/>
  <c r="C403" i="3" s="1"/>
  <c r="C404" i="3" s="1"/>
  <c r="C405" i="3" s="1"/>
  <c r="C409" i="3" s="1"/>
  <c r="C410" i="3" s="1"/>
  <c r="C411" i="3" s="1"/>
  <c r="C412" i="3" s="1"/>
  <c r="C413" i="3" s="1"/>
  <c r="C414" i="3" s="1"/>
  <c r="C415" i="3" s="1"/>
  <c r="C419" i="3" s="1"/>
  <c r="D472" i="3"/>
  <c r="B473" i="3"/>
  <c r="D762" i="3"/>
  <c r="B763" i="3"/>
  <c r="D789" i="3"/>
  <c r="B790" i="3"/>
  <c r="B252" i="3"/>
  <c r="D251" i="3"/>
  <c r="D264" i="3"/>
  <c r="B265" i="3"/>
  <c r="D184" i="3"/>
  <c r="B185" i="3"/>
  <c r="D354" i="3"/>
  <c r="B355" i="3"/>
  <c r="B92" i="3"/>
  <c r="D92" i="3" s="1"/>
  <c r="D35" i="3"/>
  <c r="B36" i="3"/>
  <c r="D763" i="3" l="1"/>
  <c r="B764" i="3"/>
  <c r="D764" i="3" s="1"/>
  <c r="D790" i="3"/>
  <c r="B791" i="3"/>
  <c r="D473" i="3"/>
  <c r="B474" i="3"/>
  <c r="D252" i="3"/>
  <c r="B253" i="3"/>
  <c r="D253" i="3" s="1"/>
  <c r="D265" i="3"/>
  <c r="B266" i="3"/>
  <c r="D185" i="3"/>
  <c r="B186" i="3"/>
  <c r="B37" i="3"/>
  <c r="D36" i="3"/>
  <c r="B93" i="3"/>
  <c r="D93" i="3" s="1"/>
  <c r="B356" i="3"/>
  <c r="D355" i="3"/>
  <c r="B792" i="3" l="1"/>
  <c r="D791" i="3"/>
  <c r="B475" i="3"/>
  <c r="D474" i="3"/>
  <c r="D266" i="3"/>
  <c r="B267" i="3"/>
  <c r="D186" i="3"/>
  <c r="B187" i="3"/>
  <c r="B38" i="3"/>
  <c r="D37" i="3"/>
  <c r="B357" i="3"/>
  <c r="D356" i="3"/>
  <c r="B94" i="3"/>
  <c r="D94" i="3" s="1"/>
  <c r="D475" i="3" l="1"/>
  <c r="B476" i="3"/>
  <c r="B793" i="3"/>
  <c r="D792" i="3"/>
  <c r="D187" i="3"/>
  <c r="B188" i="3"/>
  <c r="B268" i="3"/>
  <c r="D267" i="3"/>
  <c r="B95" i="3"/>
  <c r="D95" i="3" s="1"/>
  <c r="B358" i="3"/>
  <c r="D357" i="3"/>
  <c r="B39" i="3"/>
  <c r="D38" i="3"/>
  <c r="D793" i="3" l="1"/>
  <c r="B794" i="3"/>
  <c r="B477" i="3"/>
  <c r="D476" i="3"/>
  <c r="B269" i="3"/>
  <c r="D268" i="3"/>
  <c r="B189" i="3"/>
  <c r="D188" i="3"/>
  <c r="D39" i="3"/>
  <c r="B40" i="3"/>
  <c r="D358" i="3"/>
  <c r="B359" i="3"/>
  <c r="B96" i="3"/>
  <c r="D96" i="3" s="1"/>
  <c r="B478" i="3" l="1"/>
  <c r="D477" i="3"/>
  <c r="B795" i="3"/>
  <c r="D794" i="3"/>
  <c r="D269" i="3"/>
  <c r="B270" i="3"/>
  <c r="B190" i="3"/>
  <c r="D189" i="3"/>
  <c r="B97" i="3"/>
  <c r="D97" i="3" s="1"/>
  <c r="B360" i="3"/>
  <c r="D359" i="3"/>
  <c r="B41" i="3"/>
  <c r="D40" i="3"/>
  <c r="B796" i="3" l="1"/>
  <c r="D795" i="3"/>
  <c r="D478" i="3"/>
  <c r="B479" i="3"/>
  <c r="D190" i="3"/>
  <c r="B191" i="3"/>
  <c r="D270" i="3"/>
  <c r="B271" i="3"/>
  <c r="B98" i="3"/>
  <c r="D98" i="3" s="1"/>
  <c r="B42" i="3"/>
  <c r="D41" i="3"/>
  <c r="B361" i="3"/>
  <c r="D360" i="3"/>
  <c r="B480" i="3" l="1"/>
  <c r="D479" i="3"/>
  <c r="D796" i="3"/>
  <c r="B797" i="3"/>
  <c r="B272" i="3"/>
  <c r="D271" i="3"/>
  <c r="B192" i="3"/>
  <c r="D191" i="3"/>
  <c r="B362" i="3"/>
  <c r="D361" i="3"/>
  <c r="B43" i="3"/>
  <c r="D42" i="3"/>
  <c r="B99" i="3"/>
  <c r="D99" i="3" s="1"/>
  <c r="B798" i="3" l="1"/>
  <c r="D797" i="3"/>
  <c r="B481" i="3"/>
  <c r="D480" i="3"/>
  <c r="D192" i="3"/>
  <c r="B193" i="3"/>
  <c r="B273" i="3"/>
  <c r="D272" i="3"/>
  <c r="D43" i="3"/>
  <c r="B44" i="3"/>
  <c r="B100" i="3"/>
  <c r="D100" i="3" s="1"/>
  <c r="D362" i="3"/>
  <c r="B363" i="3"/>
  <c r="B482" i="3" l="1"/>
  <c r="D481" i="3"/>
  <c r="B799" i="3"/>
  <c r="D798" i="3"/>
  <c r="D273" i="3"/>
  <c r="B274" i="3"/>
  <c r="B194" i="3"/>
  <c r="D193" i="3"/>
  <c r="B101" i="3"/>
  <c r="D101" i="3" s="1"/>
  <c r="B364" i="3"/>
  <c r="D363" i="3"/>
  <c r="B45" i="3"/>
  <c r="D44" i="3"/>
  <c r="B800" i="3" l="1"/>
  <c r="D799" i="3"/>
  <c r="D482" i="3"/>
  <c r="B483" i="3"/>
  <c r="B195" i="3"/>
  <c r="D194" i="3"/>
  <c r="B275" i="3"/>
  <c r="D274" i="3"/>
  <c r="B102" i="3"/>
  <c r="D102" i="3" s="1"/>
  <c r="B46" i="3"/>
  <c r="D45" i="3"/>
  <c r="B365" i="3"/>
  <c r="D364" i="3"/>
  <c r="D483" i="3" l="1"/>
  <c r="B484" i="3"/>
  <c r="B801" i="3"/>
  <c r="D800" i="3"/>
  <c r="D275" i="3"/>
  <c r="B276" i="3"/>
  <c r="B196" i="3"/>
  <c r="D195" i="3"/>
  <c r="B366" i="3"/>
  <c r="D365" i="3"/>
  <c r="B47" i="3"/>
  <c r="D46" i="3"/>
  <c r="B103" i="3"/>
  <c r="D103" i="3" s="1"/>
  <c r="D801" i="3" l="1"/>
  <c r="B802" i="3"/>
  <c r="B485" i="3"/>
  <c r="D484" i="3"/>
  <c r="D196" i="3"/>
  <c r="B197" i="3"/>
  <c r="D276" i="3"/>
  <c r="B277" i="3"/>
  <c r="B104" i="3"/>
  <c r="D104" i="3" s="1"/>
  <c r="D47" i="3"/>
  <c r="B48" i="3"/>
  <c r="D366" i="3"/>
  <c r="B367" i="3"/>
  <c r="B486" i="3" l="1"/>
  <c r="D485" i="3"/>
  <c r="D802" i="3"/>
  <c r="B803" i="3"/>
  <c r="D277" i="3"/>
  <c r="B278" i="3"/>
  <c r="D197" i="3"/>
  <c r="B198" i="3"/>
  <c r="B368" i="3"/>
  <c r="D367" i="3"/>
  <c r="B105" i="3"/>
  <c r="D105" i="3" s="1"/>
  <c r="B49" i="3"/>
  <c r="D48" i="3"/>
  <c r="B804" i="3" l="1"/>
  <c r="D803" i="3"/>
  <c r="D486" i="3"/>
  <c r="B487" i="3"/>
  <c r="D198" i="3"/>
  <c r="B199" i="3"/>
  <c r="B279" i="3"/>
  <c r="D278" i="3"/>
  <c r="B106" i="3"/>
  <c r="D106" i="3" s="1"/>
  <c r="B50" i="3"/>
  <c r="D49" i="3"/>
  <c r="B369" i="3"/>
  <c r="D368" i="3"/>
  <c r="D487" i="3" l="1"/>
  <c r="B488" i="3"/>
  <c r="B805" i="3"/>
  <c r="D804" i="3"/>
  <c r="B280" i="3"/>
  <c r="D279" i="3"/>
  <c r="B200" i="3"/>
  <c r="D199" i="3"/>
  <c r="B370" i="3"/>
  <c r="D369" i="3"/>
  <c r="B51" i="3"/>
  <c r="D50" i="3"/>
  <c r="B107" i="3"/>
  <c r="D107" i="3" s="1"/>
  <c r="D805" i="3" l="1"/>
  <c r="B806" i="3"/>
  <c r="B489" i="3"/>
  <c r="D488" i="3"/>
  <c r="D280" i="3"/>
  <c r="B281" i="3"/>
  <c r="D200" i="3"/>
  <c r="B201" i="3"/>
  <c r="B108" i="3"/>
  <c r="D108" i="3" s="1"/>
  <c r="D51" i="3"/>
  <c r="B52" i="3"/>
  <c r="D370" i="3"/>
  <c r="B371" i="3"/>
  <c r="D489" i="3" l="1"/>
  <c r="B490" i="3"/>
  <c r="D806" i="3"/>
  <c r="B807" i="3"/>
  <c r="B202" i="3"/>
  <c r="D201" i="3"/>
  <c r="D281" i="3"/>
  <c r="B282" i="3"/>
  <c r="B109" i="3"/>
  <c r="B53" i="3"/>
  <c r="D52" i="3"/>
  <c r="B372" i="3"/>
  <c r="D371" i="3"/>
  <c r="D109" i="3" l="1"/>
  <c r="B110" i="3"/>
  <c r="B808" i="3"/>
  <c r="D807" i="3"/>
  <c r="D490" i="3"/>
  <c r="B491" i="3"/>
  <c r="D202" i="3"/>
  <c r="B203" i="3"/>
  <c r="D282" i="3"/>
  <c r="B283" i="3"/>
  <c r="B373" i="3"/>
  <c r="D372" i="3"/>
  <c r="B54" i="3"/>
  <c r="D53" i="3"/>
  <c r="B111" i="3" l="1"/>
  <c r="D111" i="3" s="1"/>
  <c r="D110" i="3"/>
  <c r="D491" i="3"/>
  <c r="B492" i="3"/>
  <c r="B809" i="3"/>
  <c r="D808" i="3"/>
  <c r="B284" i="3"/>
  <c r="D283" i="3"/>
  <c r="B204" i="3"/>
  <c r="D203" i="3"/>
  <c r="B374" i="3"/>
  <c r="D373" i="3"/>
  <c r="B112" i="3"/>
  <c r="D112" i="3" s="1"/>
  <c r="B55" i="3"/>
  <c r="D54" i="3"/>
  <c r="D809" i="3" l="1"/>
  <c r="B810" i="3"/>
  <c r="B493" i="3"/>
  <c r="D492" i="3"/>
  <c r="D204" i="3"/>
  <c r="B205" i="3"/>
  <c r="B285" i="3"/>
  <c r="D284" i="3"/>
  <c r="B113" i="3"/>
  <c r="D113" i="3" s="1"/>
  <c r="D55" i="3"/>
  <c r="B56" i="3"/>
  <c r="D374" i="3"/>
  <c r="B375" i="3"/>
  <c r="D493" i="3" l="1"/>
  <c r="B494" i="3"/>
  <c r="D810" i="3"/>
  <c r="B811" i="3"/>
  <c r="B286" i="3"/>
  <c r="D285" i="3"/>
  <c r="B206" i="3"/>
  <c r="D205" i="3"/>
  <c r="B376" i="3"/>
  <c r="D375" i="3"/>
  <c r="B57" i="3"/>
  <c r="D56" i="3"/>
  <c r="B114" i="3"/>
  <c r="D114" i="3" s="1"/>
  <c r="D811" i="3" l="1"/>
  <c r="B812" i="3"/>
  <c r="D494" i="3"/>
  <c r="B495" i="3"/>
  <c r="B207" i="3"/>
  <c r="D206" i="3"/>
  <c r="B287" i="3"/>
  <c r="D286" i="3"/>
  <c r="B115" i="3"/>
  <c r="D115" i="3" s="1"/>
  <c r="B377" i="3"/>
  <c r="D376" i="3"/>
  <c r="B58" i="3"/>
  <c r="D57" i="3"/>
  <c r="D812" i="3" l="1"/>
  <c r="B813" i="3"/>
  <c r="D495" i="3"/>
  <c r="B496" i="3"/>
  <c r="D287" i="3"/>
  <c r="B288" i="3"/>
  <c r="B208" i="3"/>
  <c r="D207" i="3"/>
  <c r="B378" i="3"/>
  <c r="D377" i="3"/>
  <c r="B59" i="3"/>
  <c r="D58" i="3"/>
  <c r="B116" i="3"/>
  <c r="D116" i="3" s="1"/>
  <c r="D813" i="3" l="1"/>
  <c r="B814" i="3"/>
  <c r="D814" i="3" s="1"/>
  <c r="D496" i="3"/>
  <c r="B497" i="3"/>
  <c r="D208" i="3"/>
  <c r="B209" i="3"/>
  <c r="B289" i="3"/>
  <c r="D288" i="3"/>
  <c r="D59" i="3"/>
  <c r="B60" i="3"/>
  <c r="D378" i="3"/>
  <c r="B379" i="3"/>
  <c r="B117" i="3"/>
  <c r="D117" i="3" s="1"/>
  <c r="B498" i="3" l="1"/>
  <c r="D497" i="3"/>
  <c r="B290" i="3"/>
  <c r="D289" i="3"/>
  <c r="D209" i="3"/>
  <c r="B210" i="3"/>
  <c r="B380" i="3"/>
  <c r="D379" i="3"/>
  <c r="B118" i="3"/>
  <c r="D118" i="3" s="1"/>
  <c r="B61" i="3"/>
  <c r="D60" i="3"/>
  <c r="B499" i="3" l="1"/>
  <c r="D498" i="3"/>
  <c r="D290" i="3"/>
  <c r="B291" i="3"/>
  <c r="D210" i="3"/>
  <c r="B211" i="3"/>
  <c r="B119" i="3"/>
  <c r="D119" i="3" s="1"/>
  <c r="B62" i="3"/>
  <c r="D61" i="3"/>
  <c r="B381" i="3"/>
  <c r="D380" i="3"/>
  <c r="B500" i="3" l="1"/>
  <c r="D499" i="3"/>
  <c r="D211" i="3"/>
  <c r="B212" i="3"/>
  <c r="D291" i="3"/>
  <c r="B292" i="3"/>
  <c r="B382" i="3"/>
  <c r="D381" i="3"/>
  <c r="B63" i="3"/>
  <c r="D62" i="3"/>
  <c r="B120" i="3"/>
  <c r="D120" i="3" s="1"/>
  <c r="D500" i="3" l="1"/>
  <c r="B501" i="3"/>
  <c r="B293" i="3"/>
  <c r="D292" i="3"/>
  <c r="B213" i="3"/>
  <c r="D212" i="3"/>
  <c r="B121" i="3"/>
  <c r="D121" i="3" s="1"/>
  <c r="D63" i="3"/>
  <c r="B64" i="3"/>
  <c r="D382" i="3"/>
  <c r="B383" i="3"/>
  <c r="D501" i="3" l="1"/>
  <c r="B502" i="3"/>
  <c r="B294" i="3"/>
  <c r="D293" i="3"/>
  <c r="D213" i="3"/>
  <c r="B214" i="3"/>
  <c r="B122" i="3"/>
  <c r="D122" i="3" s="1"/>
  <c r="B65" i="3"/>
  <c r="D64" i="3"/>
  <c r="B384" i="3"/>
  <c r="D383" i="3"/>
  <c r="D502" i="3" l="1"/>
  <c r="B503" i="3"/>
  <c r="B295" i="3"/>
  <c r="D294" i="3"/>
  <c r="B215" i="3"/>
  <c r="D214" i="3"/>
  <c r="B385" i="3"/>
  <c r="D384" i="3"/>
  <c r="B123" i="3"/>
  <c r="D123" i="3" s="1"/>
  <c r="B66" i="3"/>
  <c r="D65" i="3"/>
  <c r="D385" i="3" l="1"/>
  <c r="B386" i="3"/>
  <c r="B504" i="3"/>
  <c r="D503" i="3"/>
  <c r="B296" i="3"/>
  <c r="D295" i="3"/>
  <c r="B216" i="3"/>
  <c r="D215" i="3"/>
  <c r="B67" i="3"/>
  <c r="D66" i="3"/>
  <c r="B124" i="3"/>
  <c r="D124" i="3" s="1"/>
  <c r="D386" i="3" l="1"/>
  <c r="B387" i="3"/>
  <c r="B505" i="3"/>
  <c r="D504" i="3"/>
  <c r="B217" i="3"/>
  <c r="D216" i="3"/>
  <c r="B297" i="3"/>
  <c r="D296" i="3"/>
  <c r="B125" i="3"/>
  <c r="D125" i="3" s="1"/>
  <c r="D67" i="3"/>
  <c r="B68" i="3"/>
  <c r="D387" i="3" l="1"/>
  <c r="B388" i="3"/>
  <c r="B506" i="3"/>
  <c r="D505" i="3"/>
  <c r="B218" i="3"/>
  <c r="D217" i="3"/>
  <c r="D297" i="3"/>
  <c r="B298" i="3"/>
  <c r="B69" i="3"/>
  <c r="D68" i="3"/>
  <c r="B126" i="3"/>
  <c r="D126" i="3" s="1"/>
  <c r="D388" i="3" l="1"/>
  <c r="B389" i="3"/>
  <c r="D506" i="3"/>
  <c r="B507" i="3"/>
  <c r="D298" i="3"/>
  <c r="B299" i="3"/>
  <c r="B219" i="3"/>
  <c r="D218" i="3"/>
  <c r="B127" i="3"/>
  <c r="D127" i="3" s="1"/>
  <c r="B70" i="3"/>
  <c r="D69" i="3"/>
  <c r="D389" i="3" l="1"/>
  <c r="B390" i="3"/>
  <c r="D507" i="3"/>
  <c r="B508" i="3"/>
  <c r="B220" i="3"/>
  <c r="D219" i="3"/>
  <c r="D299" i="3"/>
  <c r="B300" i="3"/>
  <c r="B71" i="3"/>
  <c r="D70" i="3"/>
  <c r="B128" i="3"/>
  <c r="D128" i="3" l="1"/>
  <c r="B129" i="3"/>
  <c r="D390" i="3"/>
  <c r="B391" i="3"/>
  <c r="B509" i="3"/>
  <c r="D508" i="3"/>
  <c r="B221" i="3"/>
  <c r="D220" i="3"/>
  <c r="D300" i="3"/>
  <c r="B301" i="3"/>
  <c r="D71" i="3"/>
  <c r="B72" i="3"/>
  <c r="D72" i="3" s="1"/>
  <c r="D391" i="3" l="1"/>
  <c r="B392" i="3"/>
  <c r="D129" i="3"/>
  <c r="B130" i="3"/>
  <c r="B510" i="3"/>
  <c r="D509" i="3"/>
  <c r="D221" i="3"/>
  <c r="B222" i="3"/>
  <c r="B302" i="3"/>
  <c r="D301" i="3"/>
  <c r="D392" i="3" l="1"/>
  <c r="B393" i="3"/>
  <c r="B131" i="3"/>
  <c r="D130" i="3"/>
  <c r="D510" i="3"/>
  <c r="B511" i="3"/>
  <c r="B303" i="3"/>
  <c r="D302" i="3"/>
  <c r="D222" i="3"/>
  <c r="B223" i="3"/>
  <c r="D393" i="3" l="1"/>
  <c r="D131" i="3"/>
  <c r="B132" i="3"/>
  <c r="D511" i="3"/>
  <c r="B512" i="3"/>
  <c r="B304" i="3"/>
  <c r="D303" i="3"/>
  <c r="D223" i="3"/>
  <c r="B224" i="3"/>
  <c r="B133" i="3" l="1"/>
  <c r="D132" i="3"/>
  <c r="B513" i="3"/>
  <c r="D512" i="3"/>
  <c r="B225" i="3"/>
  <c r="D224" i="3"/>
  <c r="B305" i="3"/>
  <c r="D304" i="3"/>
  <c r="D133" i="3" l="1"/>
  <c r="B134" i="3"/>
  <c r="D513" i="3"/>
  <c r="B514" i="3"/>
  <c r="D305" i="3"/>
  <c r="B306" i="3"/>
  <c r="D225" i="3"/>
  <c r="B226" i="3"/>
  <c r="B135" i="3" l="1"/>
  <c r="D134" i="3"/>
  <c r="D514" i="3"/>
  <c r="B515" i="3"/>
  <c r="B227" i="3"/>
  <c r="D226" i="3"/>
  <c r="B307" i="3"/>
  <c r="D306" i="3"/>
  <c r="D135" i="3" l="1"/>
  <c r="B136" i="3"/>
  <c r="B137" i="3" s="1"/>
  <c r="D137" i="3" s="1"/>
  <c r="D515" i="3"/>
  <c r="B516" i="3"/>
  <c r="B308" i="3"/>
  <c r="D307" i="3"/>
  <c r="B228" i="3"/>
  <c r="D227" i="3"/>
  <c r="D136" i="3" l="1"/>
  <c r="B517" i="3"/>
  <c r="D516" i="3"/>
  <c r="D308" i="3"/>
  <c r="B309" i="3"/>
  <c r="B229" i="3"/>
  <c r="D228" i="3"/>
  <c r="D517" i="3" l="1"/>
  <c r="B518" i="3"/>
  <c r="B230" i="3"/>
  <c r="D229" i="3"/>
  <c r="D309" i="3"/>
  <c r="B310" i="3"/>
  <c r="B138" i="3" l="1"/>
  <c r="D518" i="3"/>
  <c r="B519" i="3"/>
  <c r="D230" i="3"/>
  <c r="B231" i="3"/>
  <c r="D310" i="3"/>
  <c r="B311" i="3"/>
  <c r="D138" i="3" l="1"/>
  <c r="B139" i="3"/>
  <c r="D519" i="3"/>
  <c r="B520" i="3"/>
  <c r="B312" i="3"/>
  <c r="D311" i="3"/>
  <c r="B232" i="3"/>
  <c r="D231" i="3"/>
  <c r="B140" i="3" l="1"/>
  <c r="D139" i="3"/>
  <c r="B521" i="3"/>
  <c r="D520" i="3"/>
  <c r="D232" i="3"/>
  <c r="B233" i="3"/>
  <c r="D312" i="3"/>
  <c r="B313" i="3"/>
  <c r="B141" i="3" l="1"/>
  <c r="D140" i="3"/>
  <c r="D521" i="3"/>
  <c r="B522" i="3"/>
  <c r="B314" i="3"/>
  <c r="D313" i="3"/>
  <c r="D233" i="3"/>
  <c r="B234" i="3"/>
  <c r="B142" i="3" l="1"/>
  <c r="D141" i="3"/>
  <c r="D522" i="3"/>
  <c r="B523" i="3"/>
  <c r="B235" i="3"/>
  <c r="D234" i="3"/>
  <c r="B315" i="3"/>
  <c r="D314" i="3"/>
  <c r="D142" i="3" l="1"/>
  <c r="B143" i="3"/>
  <c r="D523" i="3"/>
  <c r="B524" i="3"/>
  <c r="B316" i="3"/>
  <c r="D315" i="3"/>
  <c r="B236" i="3"/>
  <c r="D235" i="3"/>
  <c r="B144" i="3" l="1"/>
  <c r="D143" i="3"/>
  <c r="B525" i="3"/>
  <c r="D524" i="3"/>
  <c r="D316" i="3"/>
  <c r="B317" i="3"/>
  <c r="B237" i="3"/>
  <c r="D236" i="3"/>
  <c r="D144" i="3" l="1"/>
  <c r="B145" i="3"/>
  <c r="D525" i="3"/>
  <c r="B526" i="3"/>
  <c r="B318" i="3"/>
  <c r="D317" i="3"/>
  <c r="D237" i="3"/>
  <c r="B238" i="3"/>
  <c r="D145" i="3" l="1"/>
  <c r="B146" i="3"/>
  <c r="D526" i="3"/>
  <c r="B527" i="3"/>
  <c r="D318" i="3"/>
  <c r="B319" i="3"/>
  <c r="B239" i="3"/>
  <c r="D238" i="3"/>
  <c r="D146" i="3" l="1"/>
  <c r="B147" i="3"/>
  <c r="D527" i="3"/>
  <c r="B528" i="3"/>
  <c r="D319" i="3"/>
  <c r="B320" i="3"/>
  <c r="D239" i="3"/>
  <c r="B240" i="3"/>
  <c r="D240" i="3" s="1"/>
  <c r="D147" i="3" l="1"/>
  <c r="B148" i="3"/>
  <c r="B529" i="3"/>
  <c r="D528" i="3"/>
  <c r="D320" i="3"/>
  <c r="B321" i="3"/>
  <c r="D148" i="3" l="1"/>
  <c r="B149" i="3"/>
  <c r="B530" i="3"/>
  <c r="D529" i="3"/>
  <c r="D321" i="3"/>
  <c r="B322" i="3"/>
  <c r="D149" i="3" l="1"/>
  <c r="B150" i="3"/>
  <c r="D322" i="3"/>
  <c r="B323" i="3"/>
  <c r="D530" i="3"/>
  <c r="B531" i="3"/>
  <c r="D150" i="3" l="1"/>
  <c r="B151" i="3"/>
  <c r="D531" i="3"/>
  <c r="B532" i="3"/>
  <c r="D323" i="3"/>
  <c r="B324" i="3"/>
  <c r="D151" i="3" l="1"/>
  <c r="B152" i="3"/>
  <c r="D324" i="3"/>
  <c r="B325" i="3"/>
  <c r="B533" i="3"/>
  <c r="D532" i="3"/>
  <c r="D152" i="3" l="1"/>
  <c r="B153" i="3"/>
  <c r="B534" i="3"/>
  <c r="D533" i="3"/>
  <c r="B326" i="3"/>
  <c r="D325" i="3"/>
  <c r="D153" i="3" l="1"/>
  <c r="B154" i="3"/>
  <c r="B327" i="3"/>
  <c r="D326" i="3"/>
  <c r="D534" i="3"/>
  <c r="B535" i="3"/>
  <c r="D154" i="3" l="1"/>
  <c r="B155" i="3"/>
  <c r="D535" i="3"/>
  <c r="B536" i="3"/>
  <c r="B328" i="3"/>
  <c r="D327" i="3"/>
  <c r="D155" i="3" l="1"/>
  <c r="B156" i="3"/>
  <c r="B157" i="3" s="1"/>
  <c r="B329" i="3"/>
  <c r="D328" i="3"/>
  <c r="B537" i="3"/>
  <c r="D536" i="3"/>
  <c r="B158" i="3" l="1"/>
  <c r="D157" i="3"/>
  <c r="D156" i="3"/>
  <c r="B538" i="3"/>
  <c r="D537" i="3"/>
  <c r="B330" i="3"/>
  <c r="D329" i="3"/>
  <c r="D158" i="3" l="1"/>
  <c r="B159" i="3"/>
  <c r="D330" i="3"/>
  <c r="B331" i="3"/>
  <c r="D538" i="3"/>
  <c r="B539" i="3"/>
  <c r="D159" i="3" l="1"/>
  <c r="B160" i="3"/>
  <c r="D331" i="3"/>
  <c r="B332" i="3"/>
  <c r="D539" i="3"/>
  <c r="B540" i="3"/>
  <c r="B161" i="3" l="1"/>
  <c r="D160" i="3"/>
  <c r="D332" i="3"/>
  <c r="B333" i="3"/>
  <c r="B541" i="3"/>
  <c r="D540" i="3"/>
  <c r="B162" i="3" l="1"/>
  <c r="D161" i="3"/>
  <c r="D333" i="3"/>
  <c r="B334" i="3"/>
  <c r="B542" i="3"/>
  <c r="D541" i="3"/>
  <c r="D162" i="3" l="1"/>
  <c r="B163" i="3"/>
  <c r="D163" i="3" s="1"/>
  <c r="D334" i="3"/>
  <c r="B335" i="3"/>
  <c r="B543" i="3"/>
  <c r="D542" i="3"/>
  <c r="D335" i="3" l="1"/>
  <c r="B336" i="3"/>
  <c r="B544" i="3"/>
  <c r="D543" i="3"/>
  <c r="D336" i="3" l="1"/>
  <c r="B337" i="3"/>
  <c r="B545" i="3"/>
  <c r="D544" i="3"/>
  <c r="D337" i="3" l="1"/>
  <c r="B338" i="3"/>
  <c r="B546" i="3"/>
  <c r="D545" i="3"/>
  <c r="D338" i="3" l="1"/>
  <c r="B339" i="3"/>
  <c r="D546" i="3"/>
  <c r="B547" i="3"/>
  <c r="D339" i="3" l="1"/>
  <c r="B340" i="3"/>
  <c r="D547" i="3"/>
  <c r="B548" i="3"/>
  <c r="D340" i="3" l="1"/>
  <c r="B341" i="3"/>
  <c r="B549" i="3"/>
  <c r="D548" i="3"/>
  <c r="D341" i="3" l="1"/>
  <c r="B342" i="3"/>
  <c r="D342" i="3" s="1"/>
  <c r="D549" i="3"/>
  <c r="B550" i="3"/>
  <c r="D550" i="3" l="1"/>
  <c r="B551" i="3"/>
  <c r="D551" i="3" l="1"/>
  <c r="B552" i="3"/>
  <c r="B553" i="3" l="1"/>
  <c r="D552" i="3"/>
  <c r="D553" i="3" l="1"/>
  <c r="B554" i="3"/>
  <c r="D554" i="3" l="1"/>
  <c r="B555" i="3"/>
  <c r="D555" i="3" l="1"/>
  <c r="B556" i="3"/>
  <c r="D556" i="3" l="1"/>
  <c r="B557" i="3"/>
  <c r="D557" i="3" l="1"/>
  <c r="B558" i="3"/>
  <c r="D558" i="3" l="1"/>
  <c r="B559" i="3"/>
  <c r="D559" i="3" l="1"/>
  <c r="B560" i="3"/>
  <c r="D560" i="3" l="1"/>
  <c r="B561" i="3"/>
  <c r="D561" i="3" l="1"/>
  <c r="B562" i="3"/>
  <c r="B563" i="3" l="1"/>
  <c r="D562" i="3"/>
  <c r="B564" i="3" l="1"/>
  <c r="D563" i="3"/>
  <c r="D564" i="3" l="1"/>
  <c r="B565" i="3"/>
  <c r="B566" i="3" l="1"/>
  <c r="D565" i="3"/>
  <c r="D566" i="3" l="1"/>
  <c r="B567" i="3"/>
  <c r="B568" i="3" l="1"/>
  <c r="D567" i="3"/>
  <c r="D568" i="3" l="1"/>
  <c r="B569" i="3"/>
  <c r="D569" i="3" l="1"/>
  <c r="B570" i="3"/>
  <c r="B571" i="3" l="1"/>
  <c r="D570" i="3"/>
  <c r="B572" i="3" l="1"/>
  <c r="D571" i="3"/>
  <c r="D572" i="3" l="1"/>
  <c r="B573" i="3"/>
  <c r="D573" i="3" l="1"/>
  <c r="B574" i="3"/>
  <c r="D574" i="3" l="1"/>
  <c r="B575" i="3"/>
  <c r="D575" i="3" l="1"/>
  <c r="B576" i="3"/>
  <c r="D576" i="3" l="1"/>
  <c r="B577" i="3"/>
  <c r="B578" i="3" l="1"/>
  <c r="D577" i="3"/>
  <c r="D578" i="3" l="1"/>
  <c r="B579" i="3"/>
  <c r="B580" i="3" l="1"/>
  <c r="D579" i="3"/>
  <c r="B581" i="3" l="1"/>
  <c r="D580" i="3"/>
  <c r="D581" i="3" l="1"/>
  <c r="B582" i="3"/>
  <c r="B583" i="3" l="1"/>
  <c r="D582" i="3"/>
  <c r="D583" i="3" l="1"/>
  <c r="B584" i="3"/>
  <c r="B585" i="3" l="1"/>
  <c r="D584" i="3"/>
  <c r="B586" i="3" l="1"/>
  <c r="D585" i="3"/>
  <c r="B587" i="3" l="1"/>
  <c r="D586" i="3"/>
  <c r="D587" i="3" l="1"/>
  <c r="B588" i="3"/>
  <c r="D588" i="3" l="1"/>
  <c r="B589" i="3"/>
  <c r="D589" i="3" l="1"/>
  <c r="B590" i="3"/>
  <c r="B591" i="3" l="1"/>
  <c r="D590" i="3"/>
  <c r="B592" i="3" l="1"/>
  <c r="D591" i="3"/>
  <c r="D592" i="3" l="1"/>
  <c r="B593" i="3"/>
  <c r="D593" i="3" l="1"/>
  <c r="B594" i="3"/>
  <c r="B595" i="3" l="1"/>
  <c r="D594" i="3"/>
  <c r="D595" i="3" l="1"/>
  <c r="B596" i="3"/>
  <c r="B597" i="3" l="1"/>
  <c r="D596" i="3"/>
  <c r="D597" i="3" l="1"/>
  <c r="B598" i="3"/>
  <c r="B599" i="3" l="1"/>
  <c r="D598" i="3"/>
  <c r="B600" i="3" l="1"/>
  <c r="D599" i="3"/>
  <c r="D600" i="3" l="1"/>
  <c r="B601" i="3"/>
  <c r="B602" i="3" l="1"/>
  <c r="D601" i="3"/>
  <c r="B603" i="3" l="1"/>
  <c r="D602" i="3"/>
  <c r="D603" i="3" l="1"/>
  <c r="B604" i="3"/>
  <c r="D604" i="3" l="1"/>
  <c r="B605" i="3"/>
  <c r="D605" i="3" l="1"/>
  <c r="B606" i="3"/>
  <c r="B607" i="3" l="1"/>
  <c r="D606" i="3"/>
  <c r="B608" i="3" l="1"/>
  <c r="D607" i="3"/>
  <c r="D608" i="3" l="1"/>
  <c r="B609" i="3"/>
  <c r="B610" i="3" l="1"/>
  <c r="D609" i="3"/>
  <c r="B611" i="3" l="1"/>
  <c r="D610" i="3"/>
  <c r="B612" i="3" l="1"/>
  <c r="D611" i="3"/>
  <c r="D612" i="3" l="1"/>
  <c r="B613" i="3"/>
  <c r="D613" i="3" l="1"/>
  <c r="B614" i="3"/>
  <c r="B615" i="3" l="1"/>
  <c r="D614" i="3"/>
  <c r="B616" i="3" l="1"/>
  <c r="D615" i="3"/>
  <c r="D616" i="3" l="1"/>
  <c r="B617" i="3"/>
  <c r="B618" i="3" l="1"/>
  <c r="D617" i="3"/>
  <c r="D618" i="3" l="1"/>
  <c r="B619" i="3"/>
  <c r="D619" i="3" l="1"/>
  <c r="B620" i="3"/>
  <c r="B621" i="3" l="1"/>
  <c r="D620" i="3"/>
  <c r="B622" i="3" l="1"/>
  <c r="D621" i="3"/>
  <c r="B623" i="3" l="1"/>
  <c r="D622" i="3"/>
  <c r="B624" i="3" l="1"/>
  <c r="D623" i="3"/>
  <c r="D624" i="3" l="1"/>
  <c r="B625" i="3"/>
  <c r="D625" i="3" l="1"/>
  <c r="B626" i="3"/>
  <c r="B627" i="3" l="1"/>
  <c r="D626" i="3"/>
  <c r="B628" i="3" l="1"/>
  <c r="D627" i="3"/>
  <c r="B629" i="3" l="1"/>
  <c r="D628" i="3"/>
  <c r="B630" i="3" l="1"/>
  <c r="D629" i="3"/>
  <c r="B631" i="3" l="1"/>
  <c r="D630" i="3"/>
  <c r="B632" i="3" l="1"/>
  <c r="D631" i="3"/>
  <c r="D632" i="3" l="1"/>
  <c r="B633" i="3"/>
  <c r="D633" i="3" l="1"/>
  <c r="B634" i="3"/>
  <c r="B635" i="3" l="1"/>
  <c r="D634" i="3"/>
  <c r="D635" i="3" l="1"/>
  <c r="B636" i="3"/>
  <c r="D636" i="3" l="1"/>
  <c r="B637" i="3"/>
  <c r="B638" i="3" l="1"/>
  <c r="D637" i="3"/>
  <c r="D638" i="3" l="1"/>
  <c r="B639" i="3"/>
  <c r="D639" i="3" l="1"/>
  <c r="B640" i="3"/>
  <c r="D640" i="3" l="1"/>
  <c r="B641" i="3"/>
  <c r="B642" i="3" l="1"/>
  <c r="D641" i="3"/>
  <c r="D642" i="3" l="1"/>
  <c r="B643" i="3"/>
  <c r="D643" i="3" l="1"/>
  <c r="B644" i="3"/>
  <c r="D644" i="3" s="1"/>
  <c r="B645" i="3" l="1"/>
  <c r="B646" i="3" l="1"/>
  <c r="D645" i="3"/>
  <c r="D419" i="3"/>
  <c r="B420" i="3"/>
  <c r="D646" i="3" l="1"/>
  <c r="B647" i="3"/>
  <c r="D420" i="3"/>
  <c r="B421" i="3"/>
  <c r="B648" i="3" l="1"/>
  <c r="D647" i="3"/>
  <c r="B422" i="3"/>
  <c r="D421" i="3"/>
  <c r="D648" i="3" l="1"/>
  <c r="B649" i="3"/>
  <c r="D422" i="3"/>
  <c r="B423" i="3"/>
  <c r="D649" i="3" l="1"/>
  <c r="B650" i="3"/>
  <c r="B424" i="3"/>
  <c r="D423" i="3"/>
  <c r="D650" i="3" l="1"/>
  <c r="B651" i="3"/>
  <c r="D424" i="3"/>
  <c r="B425" i="3"/>
  <c r="D651" i="3" l="1"/>
  <c r="B652" i="3"/>
  <c r="B653" i="3" s="1"/>
  <c r="B426" i="3"/>
  <c r="D425" i="3"/>
  <c r="D653" i="3" l="1"/>
  <c r="B654" i="3"/>
  <c r="D652" i="3"/>
  <c r="B427" i="3"/>
  <c r="B428" i="3" s="1"/>
  <c r="D426" i="3"/>
  <c r="D654" i="3" l="1"/>
  <c r="B655" i="3"/>
  <c r="B435" i="3"/>
  <c r="D434" i="3"/>
  <c r="D427" i="3"/>
  <c r="D655" i="3" l="1"/>
  <c r="B656" i="3"/>
  <c r="D435" i="3"/>
  <c r="B436" i="3"/>
  <c r="D428" i="3"/>
  <c r="B429" i="3"/>
  <c r="D656" i="3" l="1"/>
  <c r="B657" i="3"/>
  <c r="B437" i="3"/>
  <c r="D436" i="3"/>
  <c r="B430" i="3"/>
  <c r="D430" i="3" s="1"/>
  <c r="D429" i="3"/>
  <c r="C420" i="3"/>
  <c r="C421" i="3" s="1"/>
  <c r="C422" i="3" s="1"/>
  <c r="C423" i="3" s="1"/>
  <c r="C424" i="3" s="1"/>
  <c r="C425" i="3" s="1"/>
  <c r="C426" i="3" s="1"/>
  <c r="C427" i="3" s="1"/>
  <c r="C428" i="3" s="1"/>
  <c r="C429" i="3" s="1"/>
  <c r="C430" i="3" s="1"/>
  <c r="C434" i="3" s="1"/>
  <c r="D657" i="3" l="1"/>
  <c r="B658" i="3"/>
  <c r="D437" i="3"/>
  <c r="B438" i="3"/>
  <c r="B659" i="3" l="1"/>
  <c r="D658" i="3"/>
  <c r="B439" i="3"/>
  <c r="D438" i="3"/>
  <c r="D659" i="3" l="1"/>
  <c r="B660" i="3"/>
  <c r="B440" i="3"/>
  <c r="D439" i="3"/>
  <c r="D660" i="3" l="1"/>
  <c r="B661" i="3"/>
  <c r="D440" i="3"/>
  <c r="B441" i="3"/>
  <c r="D661" i="3" l="1"/>
  <c r="B662" i="3"/>
  <c r="D441" i="3"/>
  <c r="B442" i="3"/>
  <c r="B663" i="3" l="1"/>
  <c r="B664" i="3" s="1"/>
  <c r="D662" i="3"/>
  <c r="B443" i="3"/>
  <c r="D442" i="3"/>
  <c r="D664" i="3" l="1"/>
  <c r="B665" i="3"/>
  <c r="D663" i="3"/>
  <c r="D443" i="3"/>
  <c r="B444" i="3"/>
  <c r="B666" i="3" l="1"/>
  <c r="D665" i="3"/>
  <c r="D444" i="3"/>
  <c r="B445" i="3"/>
  <c r="D666" i="3" l="1"/>
  <c r="B667" i="3"/>
  <c r="B446" i="3"/>
  <c r="D445" i="3"/>
  <c r="D667" i="3" l="1"/>
  <c r="B668" i="3"/>
  <c r="D446" i="3"/>
  <c r="B447" i="3"/>
  <c r="B669" i="3" l="1"/>
  <c r="D668" i="3"/>
  <c r="D447" i="3"/>
  <c r="B448" i="3"/>
  <c r="D669" i="3" l="1"/>
  <c r="B670" i="3"/>
  <c r="D448" i="3"/>
  <c r="B449" i="3"/>
  <c r="D670" i="3" l="1"/>
  <c r="B671" i="3"/>
  <c r="D449" i="3"/>
  <c r="B450" i="3"/>
  <c r="C435" i="3"/>
  <c r="C436" i="3" s="1"/>
  <c r="C437" i="3" s="1"/>
  <c r="D450" i="3" l="1"/>
  <c r="B451" i="3"/>
  <c r="D671" i="3"/>
  <c r="B672" i="3"/>
  <c r="C438" i="3"/>
  <c r="C439" i="3" s="1"/>
  <c r="C440" i="3" s="1"/>
  <c r="C441" i="3" s="1"/>
  <c r="C442" i="3" s="1"/>
  <c r="C443" i="3" s="1"/>
  <c r="C444" i="3" s="1"/>
  <c r="C445" i="3" s="1"/>
  <c r="C446" i="3" s="1"/>
  <c r="C447" i="3" s="1"/>
  <c r="C448" i="3" s="1"/>
  <c r="C449" i="3" s="1"/>
  <c r="C450" i="3" s="1"/>
  <c r="B452" i="3" l="1"/>
  <c r="D451" i="3"/>
  <c r="C451" i="3"/>
  <c r="C452" i="3" s="1"/>
  <c r="C453" i="3" s="1"/>
  <c r="C454" i="3" s="1"/>
  <c r="C455" i="3" s="1"/>
  <c r="C459" i="3" s="1"/>
  <c r="C460" i="3" s="1"/>
  <c r="C461" i="3" s="1"/>
  <c r="C462" i="3" s="1"/>
  <c r="C463" i="3" s="1"/>
  <c r="C464" i="3" s="1"/>
  <c r="C465" i="3" s="1"/>
  <c r="C466" i="3" s="1"/>
  <c r="C467" i="3" s="1"/>
  <c r="C468" i="3" s="1"/>
  <c r="C469" i="3" s="1"/>
  <c r="C470" i="3" s="1"/>
  <c r="C471" i="3" s="1"/>
  <c r="C472" i="3" s="1"/>
  <c r="C473" i="3" s="1"/>
  <c r="C474" i="3" s="1"/>
  <c r="C475" i="3" s="1"/>
  <c r="C476" i="3" s="1"/>
  <c r="C477" i="3" s="1"/>
  <c r="C478" i="3" s="1"/>
  <c r="C479" i="3" s="1"/>
  <c r="C480" i="3" s="1"/>
  <c r="C481" i="3" s="1"/>
  <c r="C482" i="3" s="1"/>
  <c r="C483" i="3" s="1"/>
  <c r="C484" i="3" s="1"/>
  <c r="C485" i="3" s="1"/>
  <c r="C486" i="3" s="1"/>
  <c r="C487" i="3" s="1"/>
  <c r="C488" i="3" s="1"/>
  <c r="C489" i="3" s="1"/>
  <c r="C490" i="3" s="1"/>
  <c r="C491" i="3" s="1"/>
  <c r="C492" i="3" s="1"/>
  <c r="C493" i="3" s="1"/>
  <c r="C494" i="3" s="1"/>
  <c r="C495" i="3" s="1"/>
  <c r="C496" i="3" s="1"/>
  <c r="C497" i="3" s="1"/>
  <c r="C498" i="3" s="1"/>
  <c r="C499" i="3" s="1"/>
  <c r="C500" i="3" s="1"/>
  <c r="C501" i="3" s="1"/>
  <c r="C502" i="3" s="1"/>
  <c r="C503" i="3" s="1"/>
  <c r="C504" i="3" s="1"/>
  <c r="C505" i="3" s="1"/>
  <c r="C506" i="3" s="1"/>
  <c r="C507" i="3" s="1"/>
  <c r="C508" i="3" s="1"/>
  <c r="C509" i="3" s="1"/>
  <c r="C510" i="3" s="1"/>
  <c r="C511" i="3" s="1"/>
  <c r="C512" i="3" s="1"/>
  <c r="C513" i="3" s="1"/>
  <c r="C514" i="3" s="1"/>
  <c r="C515" i="3" s="1"/>
  <c r="C516" i="3" s="1"/>
  <c r="C517" i="3" s="1"/>
  <c r="C518" i="3" s="1"/>
  <c r="C519" i="3" s="1"/>
  <c r="C520" i="3" s="1"/>
  <c r="C521" i="3" s="1"/>
  <c r="C522" i="3" s="1"/>
  <c r="C523" i="3" s="1"/>
  <c r="C524" i="3" s="1"/>
  <c r="C525" i="3" s="1"/>
  <c r="C526" i="3" s="1"/>
  <c r="C527" i="3" s="1"/>
  <c r="C528" i="3" s="1"/>
  <c r="C529" i="3" s="1"/>
  <c r="C530" i="3" s="1"/>
  <c r="C531" i="3" s="1"/>
  <c r="C532" i="3" s="1"/>
  <c r="C533" i="3" s="1"/>
  <c r="C534" i="3" s="1"/>
  <c r="C535" i="3" s="1"/>
  <c r="C536" i="3" s="1"/>
  <c r="C537" i="3" s="1"/>
  <c r="C538" i="3" s="1"/>
  <c r="C539" i="3" s="1"/>
  <c r="C540" i="3" s="1"/>
  <c r="C541" i="3" s="1"/>
  <c r="C542" i="3" s="1"/>
  <c r="C543" i="3" s="1"/>
  <c r="C544" i="3" s="1"/>
  <c r="C545" i="3" s="1"/>
  <c r="C546" i="3" s="1"/>
  <c r="C547" i="3" s="1"/>
  <c r="C548" i="3" s="1"/>
  <c r="C549" i="3" s="1"/>
  <c r="C550" i="3" s="1"/>
  <c r="C551" i="3" s="1"/>
  <c r="C552" i="3" s="1"/>
  <c r="C553" i="3" s="1"/>
  <c r="C554" i="3" s="1"/>
  <c r="C555" i="3" s="1"/>
  <c r="C556" i="3" s="1"/>
  <c r="C557" i="3" s="1"/>
  <c r="C558" i="3" s="1"/>
  <c r="C559" i="3" s="1"/>
  <c r="C560" i="3" s="1"/>
  <c r="C561" i="3" s="1"/>
  <c r="C562" i="3" s="1"/>
  <c r="C563" i="3" s="1"/>
  <c r="C564" i="3" s="1"/>
  <c r="C565" i="3" s="1"/>
  <c r="C566" i="3" s="1"/>
  <c r="C567" i="3" s="1"/>
  <c r="C568" i="3" s="1"/>
  <c r="C569" i="3" s="1"/>
  <c r="C570" i="3" s="1"/>
  <c r="C571" i="3" s="1"/>
  <c r="C572" i="3" s="1"/>
  <c r="C573" i="3" s="1"/>
  <c r="C574" i="3" s="1"/>
  <c r="C575" i="3" s="1"/>
  <c r="C576" i="3" s="1"/>
  <c r="C577" i="3" s="1"/>
  <c r="C578" i="3" s="1"/>
  <c r="C579" i="3" s="1"/>
  <c r="C580" i="3" s="1"/>
  <c r="C581" i="3" s="1"/>
  <c r="C582" i="3" s="1"/>
  <c r="C583" i="3" s="1"/>
  <c r="C584" i="3" s="1"/>
  <c r="C585" i="3" s="1"/>
  <c r="C586" i="3" s="1"/>
  <c r="C587" i="3" s="1"/>
  <c r="C588" i="3" s="1"/>
  <c r="C589" i="3" s="1"/>
  <c r="C590" i="3" s="1"/>
  <c r="C591" i="3" s="1"/>
  <c r="C592" i="3" s="1"/>
  <c r="C593" i="3" s="1"/>
  <c r="C594" i="3" s="1"/>
  <c r="C595" i="3" s="1"/>
  <c r="C596" i="3" s="1"/>
  <c r="C597" i="3" s="1"/>
  <c r="C598" i="3" s="1"/>
  <c r="C599" i="3" s="1"/>
  <c r="C600" i="3" s="1"/>
  <c r="C601" i="3" s="1"/>
  <c r="C602" i="3" s="1"/>
  <c r="C603" i="3" s="1"/>
  <c r="C604" i="3" s="1"/>
  <c r="C605" i="3" s="1"/>
  <c r="C606" i="3" s="1"/>
  <c r="C607" i="3" s="1"/>
  <c r="C608" i="3" s="1"/>
  <c r="C609" i="3" s="1"/>
  <c r="C610" i="3" s="1"/>
  <c r="C611" i="3" s="1"/>
  <c r="C612" i="3" s="1"/>
  <c r="C613" i="3" s="1"/>
  <c r="C614" i="3" s="1"/>
  <c r="C615" i="3" s="1"/>
  <c r="C616" i="3" s="1"/>
  <c r="C617" i="3" s="1"/>
  <c r="C618" i="3" s="1"/>
  <c r="C619" i="3" s="1"/>
  <c r="C620" i="3" s="1"/>
  <c r="C621" i="3" s="1"/>
  <c r="C622" i="3" s="1"/>
  <c r="C623" i="3" s="1"/>
  <c r="C624" i="3" s="1"/>
  <c r="C625" i="3" s="1"/>
  <c r="C626" i="3" s="1"/>
  <c r="C627" i="3" s="1"/>
  <c r="C628" i="3" s="1"/>
  <c r="C629" i="3" s="1"/>
  <c r="C630" i="3" s="1"/>
  <c r="C631" i="3" s="1"/>
  <c r="C632" i="3" s="1"/>
  <c r="C633" i="3" s="1"/>
  <c r="C634" i="3" s="1"/>
  <c r="C635" i="3" s="1"/>
  <c r="C636" i="3" s="1"/>
  <c r="C637" i="3" s="1"/>
  <c r="C638" i="3" s="1"/>
  <c r="C639" i="3" s="1"/>
  <c r="C640" i="3" s="1"/>
  <c r="C641" i="3" s="1"/>
  <c r="C642" i="3" s="1"/>
  <c r="C643" i="3" s="1"/>
  <c r="C644" i="3" s="1"/>
  <c r="C645" i="3" s="1"/>
  <c r="C646" i="3" s="1"/>
  <c r="C647" i="3" s="1"/>
  <c r="C648" i="3" s="1"/>
  <c r="C649" i="3" s="1"/>
  <c r="C650" i="3" s="1"/>
  <c r="C651" i="3" s="1"/>
  <c r="C652" i="3" s="1"/>
  <c r="C653" i="3" s="1"/>
  <c r="C654" i="3" s="1"/>
  <c r="C655" i="3" s="1"/>
  <c r="C656" i="3" s="1"/>
  <c r="C657" i="3" s="1"/>
  <c r="C658" i="3" s="1"/>
  <c r="C659" i="3" s="1"/>
  <c r="C660" i="3" s="1"/>
  <c r="C661" i="3" s="1"/>
  <c r="C662" i="3" s="1"/>
  <c r="C663" i="3" s="1"/>
  <c r="D672" i="3"/>
  <c r="B673" i="3"/>
  <c r="B453" i="3" l="1"/>
  <c r="D452" i="3"/>
  <c r="B674" i="3"/>
  <c r="D673" i="3"/>
  <c r="C664" i="3"/>
  <c r="C665" i="3" s="1"/>
  <c r="C666" i="3" s="1"/>
  <c r="C667" i="3" s="1"/>
  <c r="D453" i="3" l="1"/>
  <c r="B454" i="3"/>
  <c r="D674" i="3"/>
  <c r="B675" i="3"/>
  <c r="C668" i="3"/>
  <c r="C669" i="3" s="1"/>
  <c r="C670" i="3" s="1"/>
  <c r="C671" i="3" s="1"/>
  <c r="C672" i="3" s="1"/>
  <c r="C673" i="3" s="1"/>
  <c r="C674" i="3" s="1"/>
  <c r="C675" i="3" s="1"/>
  <c r="C676" i="3" s="1"/>
  <c r="C677" i="3" s="1"/>
  <c r="C678" i="3" s="1"/>
  <c r="B455" i="3" l="1"/>
  <c r="D455" i="3" s="1"/>
  <c r="D454" i="3"/>
  <c r="C679" i="3"/>
  <c r="C680" i="3" s="1"/>
  <c r="D675" i="3"/>
  <c r="B676" i="3"/>
  <c r="C681" i="3" l="1"/>
  <c r="C682" i="3" s="1"/>
  <c r="D676" i="3"/>
  <c r="B677" i="3"/>
  <c r="C683" i="3" l="1"/>
  <c r="C684" i="3" s="1"/>
  <c r="C685" i="3" s="1"/>
  <c r="C686" i="3" s="1"/>
  <c r="C687" i="3" s="1"/>
  <c r="C688" i="3" s="1"/>
  <c r="C689" i="3" s="1"/>
  <c r="C690" i="3" s="1"/>
  <c r="C691" i="3" s="1"/>
  <c r="C692" i="3" s="1"/>
  <c r="C693" i="3" s="1"/>
  <c r="D677" i="3"/>
  <c r="B678" i="3"/>
  <c r="C694" i="3" l="1"/>
  <c r="C695" i="3" s="1"/>
  <c r="C696" i="3" s="1"/>
  <c r="C697" i="3" s="1"/>
  <c r="C698" i="3" s="1"/>
  <c r="C699" i="3" s="1"/>
  <c r="C700" i="3" s="1"/>
  <c r="C701" i="3" s="1"/>
  <c r="D678" i="3"/>
  <c r="B679" i="3"/>
  <c r="C702" i="3" l="1"/>
  <c r="C703" i="3" s="1"/>
  <c r="C704" i="3" s="1"/>
  <c r="D679" i="3"/>
  <c r="B680" i="3"/>
  <c r="B681" i="3" s="1"/>
  <c r="C705" i="3" l="1"/>
  <c r="D681" i="3"/>
  <c r="B682" i="3"/>
  <c r="B683" i="3" s="1"/>
  <c r="D683" i="3" s="1"/>
  <c r="D680" i="3"/>
  <c r="C706" i="3" l="1"/>
  <c r="C707" i="3" s="1"/>
  <c r="D682" i="3"/>
  <c r="C708" i="3" l="1"/>
  <c r="C709" i="3" s="1"/>
  <c r="C710" i="3" s="1"/>
  <c r="C711" i="3" s="1"/>
  <c r="C712" i="3" s="1"/>
  <c r="C713" i="3" s="1"/>
  <c r="C714" i="3" s="1"/>
  <c r="C715" i="3" s="1"/>
  <c r="C716" i="3" s="1"/>
  <c r="C717" i="3" s="1"/>
  <c r="C718" i="3" s="1"/>
  <c r="C719" i="3" s="1"/>
  <c r="C720" i="3" l="1"/>
  <c r="C721" i="3" s="1"/>
  <c r="C722" i="3" s="1"/>
  <c r="C723" i="3" s="1"/>
  <c r="C724" i="3" s="1"/>
  <c r="C725" i="3" s="1"/>
  <c r="B684" i="3"/>
  <c r="C726" i="3" l="1"/>
  <c r="C727" i="3" s="1"/>
  <c r="C728" i="3" s="1"/>
  <c r="B685" i="3"/>
  <c r="D684" i="3"/>
  <c r="C729" i="3" l="1"/>
  <c r="C730" i="3" s="1"/>
  <c r="C731" i="3" s="1"/>
  <c r="C732" i="3" s="1"/>
  <c r="C733" i="3" s="1"/>
  <c r="C734" i="3" s="1"/>
  <c r="C735" i="3" s="1"/>
  <c r="C736" i="3" s="1"/>
  <c r="C737" i="3" s="1"/>
  <c r="C738" i="3" s="1"/>
  <c r="C739" i="3" s="1"/>
  <c r="C740" i="3" s="1"/>
  <c r="C741" i="3" s="1"/>
  <c r="C742" i="3" s="1"/>
  <c r="C743" i="3" s="1"/>
  <c r="C744" i="3" s="1"/>
  <c r="C745" i="3" s="1"/>
  <c r="C749" i="3" s="1"/>
  <c r="C750" i="3" s="1"/>
  <c r="C751" i="3" s="1"/>
  <c r="C752" i="3" s="1"/>
  <c r="C753" i="3" s="1"/>
  <c r="C754" i="3" s="1"/>
  <c r="C755" i="3" s="1"/>
  <c r="C756" i="3" s="1"/>
  <c r="C757" i="3" s="1"/>
  <c r="C758" i="3" s="1"/>
  <c r="C759" i="3" s="1"/>
  <c r="C760" i="3" s="1"/>
  <c r="C761" i="3" s="1"/>
  <c r="C762" i="3" s="1"/>
  <c r="C763" i="3" s="1"/>
  <c r="C764" i="3" s="1"/>
  <c r="C768" i="3" s="1"/>
  <c r="C769" i="3" s="1"/>
  <c r="C770" i="3" s="1"/>
  <c r="C774" i="3" s="1"/>
  <c r="C775" i="3" s="1"/>
  <c r="C776" i="3" s="1"/>
  <c r="C777" i="3" s="1"/>
  <c r="C778" i="3" s="1"/>
  <c r="C779" i="3" s="1"/>
  <c r="C780" i="3" s="1"/>
  <c r="C781" i="3" s="1"/>
  <c r="C782" i="3" s="1"/>
  <c r="C783" i="3" s="1"/>
  <c r="C784" i="3" s="1"/>
  <c r="C785" i="3" s="1"/>
  <c r="C786" i="3" s="1"/>
  <c r="C787" i="3" s="1"/>
  <c r="C788" i="3" s="1"/>
  <c r="C789" i="3" s="1"/>
  <c r="C790" i="3" s="1"/>
  <c r="C791" i="3" s="1"/>
  <c r="C792" i="3" s="1"/>
  <c r="C793" i="3" s="1"/>
  <c r="C794" i="3" s="1"/>
  <c r="C795" i="3" s="1"/>
  <c r="C796" i="3" s="1"/>
  <c r="C797" i="3" s="1"/>
  <c r="C798" i="3" s="1"/>
  <c r="C799" i="3" s="1"/>
  <c r="C800" i="3" s="1"/>
  <c r="C801" i="3" s="1"/>
  <c r="C802" i="3" s="1"/>
  <c r="C803" i="3" s="1"/>
  <c r="C804" i="3" s="1"/>
  <c r="C805" i="3" s="1"/>
  <c r="C806" i="3" s="1"/>
  <c r="C807" i="3" s="1"/>
  <c r="C808" i="3" s="1"/>
  <c r="C809" i="3" s="1"/>
  <c r="C810" i="3" s="1"/>
  <c r="C811" i="3" s="1"/>
  <c r="C812" i="3" s="1"/>
  <c r="C813" i="3" s="1"/>
  <c r="C814" i="3" s="1"/>
  <c r="C818" i="3" s="1"/>
  <c r="C819" i="3" s="1"/>
  <c r="C820" i="3" s="1"/>
  <c r="C821" i="3" s="1"/>
  <c r="C822" i="3" s="1"/>
  <c r="C823" i="3" s="1"/>
  <c r="C824" i="3" s="1"/>
  <c r="C825" i="3" s="1"/>
  <c r="C826" i="3" s="1"/>
  <c r="C827" i="3" s="1"/>
  <c r="B686" i="3"/>
  <c r="D685" i="3"/>
  <c r="D686" i="3" l="1"/>
  <c r="B687" i="3"/>
  <c r="D687" i="3" l="1"/>
  <c r="B688" i="3"/>
  <c r="D688" i="3" l="1"/>
  <c r="B689" i="3"/>
  <c r="D689" i="3" l="1"/>
  <c r="B690" i="3"/>
  <c r="D690" i="3" l="1"/>
  <c r="B691" i="3"/>
  <c r="D691" i="3" l="1"/>
  <c r="B692" i="3"/>
  <c r="B693" i="3" l="1"/>
  <c r="D692" i="3"/>
  <c r="D693" i="3" l="1"/>
  <c r="B694" i="3"/>
  <c r="D694" i="3" l="1"/>
  <c r="B695" i="3"/>
  <c r="D695" i="3" l="1"/>
  <c r="B696" i="3"/>
  <c r="D696" i="3" l="1"/>
  <c r="B697" i="3"/>
  <c r="B698" i="3" l="1"/>
  <c r="D697" i="3"/>
  <c r="D698" i="3" l="1"/>
  <c r="B699" i="3"/>
  <c r="B700" i="3" l="1"/>
  <c r="D699" i="3"/>
  <c r="D700" i="3" l="1"/>
  <c r="B701" i="3"/>
  <c r="D701" i="3" l="1"/>
  <c r="B702" i="3"/>
  <c r="D702" i="3" l="1"/>
  <c r="B703" i="3"/>
  <c r="B704" i="3" l="1"/>
  <c r="D703" i="3"/>
  <c r="D704" i="3" l="1"/>
  <c r="B705" i="3"/>
  <c r="D705" i="3" l="1"/>
  <c r="B706" i="3"/>
  <c r="D706" i="3" l="1"/>
  <c r="B707" i="3"/>
  <c r="B708" i="3" s="1"/>
  <c r="D708" i="3" s="1"/>
  <c r="D707" i="3" l="1"/>
  <c r="B709" i="3" l="1"/>
  <c r="B710" i="3" l="1"/>
  <c r="D709" i="3"/>
  <c r="D710" i="3" l="1"/>
  <c r="B711" i="3"/>
  <c r="D711" i="3" l="1"/>
  <c r="B712" i="3"/>
  <c r="B713" i="3" l="1"/>
  <c r="D712" i="3"/>
  <c r="D713" i="3" l="1"/>
  <c r="B714" i="3"/>
  <c r="D714" i="3" l="1"/>
  <c r="B715" i="3"/>
  <c r="D715" i="3" l="1"/>
  <c r="B716" i="3"/>
  <c r="D716" i="3" l="1"/>
  <c r="B717" i="3"/>
  <c r="B718" i="3" l="1"/>
  <c r="D717" i="3"/>
  <c r="B719" i="3" l="1"/>
  <c r="B720" i="3" s="1"/>
  <c r="D718" i="3"/>
  <c r="D720" i="3" l="1"/>
  <c r="B721" i="3"/>
  <c r="D719" i="3"/>
  <c r="D721" i="3" l="1"/>
  <c r="B722" i="3"/>
  <c r="D722" i="3" l="1"/>
  <c r="B723" i="3"/>
  <c r="B724" i="3" l="1"/>
  <c r="D723" i="3"/>
  <c r="D724" i="3" l="1"/>
  <c r="B725" i="3"/>
  <c r="B726" i="3" s="1"/>
  <c r="D726" i="3" l="1"/>
  <c r="B727" i="3"/>
  <c r="D725" i="3"/>
  <c r="D727" i="3" l="1"/>
  <c r="B728" i="3"/>
  <c r="D728" i="3" l="1"/>
  <c r="B729" i="3"/>
  <c r="D729" i="3" l="1"/>
  <c r="B730" i="3"/>
  <c r="D730" i="3" l="1"/>
  <c r="B731" i="3"/>
  <c r="D731" i="3" l="1"/>
  <c r="B732" i="3"/>
  <c r="B733" i="3" l="1"/>
  <c r="D732" i="3"/>
  <c r="B734" i="3" l="1"/>
  <c r="D733" i="3"/>
  <c r="D734" i="3" l="1"/>
  <c r="B735" i="3"/>
  <c r="D735" i="3" l="1"/>
  <c r="B736" i="3"/>
  <c r="B737" i="3" l="1"/>
  <c r="D736" i="3"/>
  <c r="D737" i="3" l="1"/>
  <c r="B738" i="3"/>
  <c r="D738" i="3" l="1"/>
  <c r="B739" i="3"/>
  <c r="D739" i="3" l="1"/>
  <c r="B740" i="3"/>
  <c r="B741" i="3" l="1"/>
  <c r="D740" i="3"/>
  <c r="D741" i="3" l="1"/>
  <c r="B742" i="3"/>
  <c r="D742" i="3" l="1"/>
  <c r="B743" i="3"/>
  <c r="D743" i="3" l="1"/>
  <c r="B744" i="3"/>
  <c r="B745" i="3" l="1"/>
  <c r="D745" i="3" s="1"/>
  <c r="D744" i="3"/>
</calcChain>
</file>

<file path=xl/sharedStrings.xml><?xml version="1.0" encoding="utf-8"?>
<sst xmlns="http://schemas.openxmlformats.org/spreadsheetml/2006/main" count="4783" uniqueCount="1514">
  <si>
    <t>S.No.</t>
  </si>
  <si>
    <t>Product Code</t>
  </si>
  <si>
    <t xml:space="preserve">Structure </t>
  </si>
  <si>
    <t>Name of Product</t>
  </si>
  <si>
    <t>CAS No.</t>
  </si>
  <si>
    <t>Use</t>
  </si>
  <si>
    <t>Stock</t>
  </si>
  <si>
    <t>Capacity</t>
  </si>
  <si>
    <t>Purity</t>
  </si>
  <si>
    <t>N,N-Dimethylazetidin-3-amine. Hydrochloride</t>
  </si>
  <si>
    <t>935670-07-8</t>
    <phoneticPr fontId="0" type="noConversion"/>
  </si>
  <si>
    <t xml:space="preserve">Common chemical in Medicinal chemistry </t>
  </si>
  <si>
    <t>No stock</t>
  </si>
  <si>
    <t>Gram-Kilogram</t>
  </si>
  <si>
    <t>&gt;95 % Purity</t>
  </si>
  <si>
    <t>N,N-Diethylazetidin-3-amine. Hydrochloride</t>
  </si>
  <si>
    <t>1190322-61-2</t>
  </si>
  <si>
    <t>1-(Azetidin-3-yl)pyrrolidine. Hydrochloride</t>
  </si>
  <si>
    <t>0.4 g</t>
  </si>
  <si>
    <t>1-(Azetidin-3-yl)piperazine. Hydrochloride</t>
  </si>
  <si>
    <t>NA</t>
  </si>
  <si>
    <t>0.317 g</t>
  </si>
  <si>
    <t>4-(Azetidin-3-yl)morpholine. Hydrochloride</t>
  </si>
  <si>
    <t>223381-71-3</t>
    <phoneticPr fontId="0" type="noConversion"/>
  </si>
  <si>
    <t>1.9 g</t>
  </si>
  <si>
    <t>4-(Azetidin-3-yl)thiomorpholine. Hydrochloride</t>
  </si>
  <si>
    <t>2.2 g</t>
  </si>
  <si>
    <t>1-(Azetidin-3-yl)-1H-imidazole. Hydrochloride</t>
  </si>
  <si>
    <t>153836-44-3</t>
  </si>
  <si>
    <t>0.13 g</t>
  </si>
  <si>
    <t>N-Methyl-N-phenylazetidin-3-amine. Hydrochloride</t>
  </si>
  <si>
    <t>1494470-33-5</t>
  </si>
  <si>
    <t>1 g</t>
  </si>
  <si>
    <t>Cyclohexanone Derivatives</t>
  </si>
  <si>
    <t>4,4-dimethylcyclohexanone</t>
  </si>
  <si>
    <t>4255-62-3</t>
  </si>
  <si>
    <t>Common reagent in Medicinal Chemistry</t>
  </si>
  <si>
    <t>Spiro[5.5]undecan-3-one</t>
  </si>
  <si>
    <t>1890-25-1</t>
  </si>
  <si>
    <t>4,4-Diethylcyclohexanone</t>
  </si>
  <si>
    <t>35155-51-2</t>
  </si>
  <si>
    <t>8 g</t>
  </si>
  <si>
    <t>4,4-Diphenylcyclohexanone</t>
  </si>
  <si>
    <t>4528-68-1</t>
  </si>
  <si>
    <t>4-Methoxycyclohexanone</t>
  </si>
  <si>
    <t>13482-23-0</t>
  </si>
  <si>
    <t>Cyclopropane Derivatives</t>
  </si>
  <si>
    <t>1-(2-Chlorophenyl)cyclopropanecarboxylic acid</t>
  </si>
  <si>
    <t>122143-19-5</t>
    <phoneticPr fontId="0" type="noConversion"/>
  </si>
  <si>
    <t>1-(3-Chlorophenyl)cyclopropanecarboxylic acid</t>
  </si>
  <si>
    <t>124276-34-2</t>
  </si>
  <si>
    <t>1-(4-Chlorophenyl)cyclopropanecarboxylic acid</t>
  </si>
  <si>
    <t>72934-37-3</t>
    <phoneticPr fontId="0" type="noConversion"/>
  </si>
  <si>
    <t>1-(2-Fluorophenyl)cyclopropanecarboxylic acid</t>
  </si>
  <si>
    <t>306298-00-0</t>
    <phoneticPr fontId="0" type="noConversion"/>
  </si>
  <si>
    <t>13 g</t>
  </si>
  <si>
    <t>1-(3-Fluorophenyl)cyclopropanecarboxylic acid</t>
  </si>
  <si>
    <t>248588-33-2</t>
    <phoneticPr fontId="0" type="noConversion"/>
  </si>
  <si>
    <t>9.8 g</t>
  </si>
  <si>
    <t>1-(4-Fluorophenyl)cyclopropanecarboxylic acid</t>
  </si>
  <si>
    <t>773100-29-1</t>
    <phoneticPr fontId="0" type="noConversion"/>
  </si>
  <si>
    <t>25 g</t>
  </si>
  <si>
    <t>1-(2-(Trifluoromethyl)phenyl)cyclopropanecarboxylic acid</t>
  </si>
  <si>
    <t>1-(3-(Trifluoromethyl)phenyl)cyclopropanecarboxylic acid</t>
  </si>
  <si>
    <t>104173-41-3</t>
    <phoneticPr fontId="0" type="noConversion"/>
  </si>
  <si>
    <t>5 g</t>
  </si>
  <si>
    <t>1-(4-(Trifluoromethyl)phenyl)cyclopropanecarboxylic acid</t>
  </si>
  <si>
    <t>886366-13-8</t>
    <phoneticPr fontId="0" type="noConversion"/>
  </si>
  <si>
    <t>1.4 g</t>
  </si>
  <si>
    <t>1-(Pyridin-2-yl)cyclopropanecarboxylic acid</t>
  </si>
  <si>
    <t>162960-26-1</t>
    <phoneticPr fontId="0" type="noConversion"/>
  </si>
  <si>
    <t>1-(Pyridin-3-yl)cyclopropanecarboxylic acid</t>
  </si>
  <si>
    <t>610791-39-4</t>
  </si>
  <si>
    <t>920297-29-6</t>
  </si>
  <si>
    <t>21 g</t>
  </si>
  <si>
    <t>1-(2-Chlorophenyl)cyclopropanecarbonitrile</t>
  </si>
  <si>
    <t>122143-18-4</t>
    <phoneticPr fontId="0" type="noConversion"/>
  </si>
  <si>
    <t>4 g</t>
  </si>
  <si>
    <t>1-(3-Chlorophenyl)cyclopropanecarbonitrile</t>
  </si>
  <si>
    <t>124276-32-0</t>
  </si>
  <si>
    <t>145 g</t>
  </si>
  <si>
    <t>1-(4-Chlorophenyl)cyclopropanecarbonitrile</t>
  </si>
  <si>
    <t>64399-27-5</t>
    <phoneticPr fontId="0" type="noConversion"/>
  </si>
  <si>
    <t>1.2 g</t>
  </si>
  <si>
    <t>1-(2-Fluorophenyl)cyclopropanecarbonitrile</t>
  </si>
  <si>
    <t>97009-38-6</t>
    <phoneticPr fontId="0" type="noConversion"/>
  </si>
  <si>
    <t>1-(3-Fluorophenyl)cyclopropanecarbonitrile</t>
  </si>
  <si>
    <t>124276-55-7</t>
  </si>
  <si>
    <t>12 g</t>
  </si>
  <si>
    <t>1-(4-Fluorophenyl)cyclopropanecarbonitrile</t>
  </si>
  <si>
    <t>97009-67-1</t>
  </si>
  <si>
    <t>4.8 g</t>
  </si>
  <si>
    <t>1-(2-(Trifluoromethyl)phenyl)cyclopropanecarbonitrile</t>
  </si>
  <si>
    <t>124276-63-7</t>
  </si>
  <si>
    <t>1-(3-(Trifluoromethyl)phenyl)cyclopropanecarbonitrile</t>
  </si>
  <si>
    <t>124305-68-6</t>
  </si>
  <si>
    <t>4.5 g</t>
  </si>
  <si>
    <t>1-(4-(Trifluoromethyl)phenyl)cyclopropanecarbonitrile</t>
  </si>
  <si>
    <t>124276-61-5</t>
  </si>
  <si>
    <t>3 g</t>
  </si>
  <si>
    <t>1-(2-Chlorophenyl)cyclopropanamine. Hydrochloride</t>
  </si>
  <si>
    <t>1134699-45-8</t>
  </si>
  <si>
    <t>1-(3-Chlorophenyl)cyclopropanamine. Hydrochloride</t>
  </si>
  <si>
    <t>474709-84-7</t>
  </si>
  <si>
    <t>1-(4-Chlorophenyl)cyclopropanamine. Hydrochloride</t>
  </si>
  <si>
    <t>72934-36-2</t>
  </si>
  <si>
    <t>1-(2-Fluorophenyl)cyclopropanamine. Hydrochloride</t>
  </si>
  <si>
    <t>886366-50-3</t>
  </si>
  <si>
    <t>15.3 g</t>
  </si>
  <si>
    <t>1-(3-Fluorophenyl)cyclopropanamine. Hydrochloride</t>
  </si>
  <si>
    <t>764647-70-3</t>
  </si>
  <si>
    <t>1.3 g</t>
  </si>
  <si>
    <t>1-(4-Fluorophenyl)cyclopropanamine. Hydrochloride</t>
  </si>
  <si>
    <t>474709-83-6</t>
  </si>
  <si>
    <t>14 g</t>
  </si>
  <si>
    <t>1-(2-(Trifluoromethyl) phenyl)cyclopropanamine. Hydrochloride</t>
  </si>
  <si>
    <t>886366-53-6</t>
  </si>
  <si>
    <t>1-(3-(Trifluoromethyl) phenyl)cyclopropanamine. Hydrochloride</t>
  </si>
  <si>
    <t>1108698-58-3</t>
  </si>
  <si>
    <t>7.7 g</t>
  </si>
  <si>
    <t>1-(4-(Trifluoromethyl) phenyl)cyclopropanamine. hydrochloride</t>
  </si>
  <si>
    <t>1228880-06-5</t>
  </si>
  <si>
    <t>1-(Pyridin-2-yl)cyclopropanamine. Dihydrochloride</t>
  </si>
  <si>
    <t>1215107-39-3</t>
  </si>
  <si>
    <t>14.8 g</t>
  </si>
  <si>
    <t>1-(Pyridin-3-yl)cyclopropanamine. Dihydrochloride</t>
  </si>
  <si>
    <t>1187932-50-8</t>
  </si>
  <si>
    <t>20.1 g</t>
  </si>
  <si>
    <t>1-(Pyridin-4-yl)cyclopropanamine. Dihydrochloride</t>
  </si>
  <si>
    <t>1060815-26-0</t>
  </si>
  <si>
    <t>1-(Pyrimidin-4-yl)cyclopropanecarboxylic acid</t>
  </si>
  <si>
    <t>900 mg</t>
  </si>
  <si>
    <t>1-(1,3,4-Oxadiazol-2-yl)cyclopropanecarbonitrile</t>
  </si>
  <si>
    <t>2 g</t>
  </si>
  <si>
    <t>100 gm</t>
  </si>
  <si>
    <t>1-(3-Methoxyphenyl)cyclopropanecarboxylic acid</t>
  </si>
  <si>
    <t>74205-29-1</t>
  </si>
  <si>
    <t>1-(3-Methoxyphenyl)cyclopropanecarbonitrile</t>
  </si>
  <si>
    <t>74205-01-9</t>
  </si>
  <si>
    <t>1-(2-Methoxyphenyl)cyclopropanecarbonitrile</t>
  </si>
  <si>
    <t>74204-96-9</t>
  </si>
  <si>
    <t>1-(2-Methoxyphenyl)cyclopropanecarboxylic acid</t>
  </si>
  <si>
    <t>74205-24-6</t>
  </si>
  <si>
    <t>7.5 g</t>
  </si>
  <si>
    <t>1-(4-Methoxyphenyl)cyclopropanecarbonitrile</t>
  </si>
  <si>
    <t>16728-00-0</t>
  </si>
  <si>
    <t>1-(4-Methoxyphenyl)cyclopropanecarboxylic acid</t>
  </si>
  <si>
    <t>16728-01-1</t>
  </si>
  <si>
    <t>1-(Thiophen-2-yl)cyclopropanamine hydrochloride</t>
  </si>
  <si>
    <t>405142-41-8</t>
  </si>
  <si>
    <t>33 g</t>
  </si>
  <si>
    <t>1-(1,3,4-Oxadiazol-2-yl)cyclopropanecarboxylic acid</t>
  </si>
  <si>
    <t>4.2 g</t>
  </si>
  <si>
    <t>1-(Thiophen-2-yl)cyclopropanamine</t>
  </si>
  <si>
    <t>1-(Pyrimidin-2-yl)cyclopropanamine</t>
  </si>
  <si>
    <t>1159878-06-4</t>
  </si>
  <si>
    <t>6.0 g</t>
  </si>
  <si>
    <t>1-(2-Methoxyphenyl)cyclopropanamine</t>
  </si>
  <si>
    <t>503417-32-1</t>
  </si>
  <si>
    <t>3.5 g</t>
  </si>
  <si>
    <t>Tert-butyl 3-(1-aminocyclopropyl)-1H-indole-1-carboxylate</t>
  </si>
  <si>
    <t>11 g</t>
  </si>
  <si>
    <t>Lithium Borate Complex</t>
  </si>
  <si>
    <t>Lithium trimethoxy(thiazol-2-yl)borate</t>
  </si>
  <si>
    <t xml:space="preserve"> 1451391-92-6</t>
  </si>
  <si>
    <t>Boronate for Suzuki reactions</t>
  </si>
  <si>
    <t>1 KG</t>
  </si>
  <si>
    <t>Lithium trimethoxy(oxazol-2-yl)borate</t>
  </si>
  <si>
    <t>Lithium benzo[d]thiazol-2-yltriisopropoxyborate</t>
  </si>
  <si>
    <t>3'-Deoxy adenosine</t>
  </si>
  <si>
    <t>73-03-3</t>
  </si>
  <si>
    <t>Nucleoside for Oligonucleotide synthesis</t>
  </si>
  <si>
    <t>&gt;95% Purity</t>
  </si>
  <si>
    <t>1-((2R,3R,4R,5R)-3-Hydroxy-5-(hydroxymethyl)-4-methoxytetra hydrofuran-2-yl)-5-methylpyrimidine-2,4(1H,3H)-dione</t>
  </si>
  <si>
    <t>1-((2R,3R,4R,5R)-3-Hydroxy-5-(hydroxymethyl)-4-methoxytetrahydro furan-2-yl)pyrimidine-2,4(1H,3H)-dione</t>
  </si>
  <si>
    <t>4-Amino-1-((2R,3R,4R,5R)-3-hydroxy-5-(hydroxymethyl)-4-methoxytetra hydrofuran-2-yl)pyrimidin-2(1H)-one</t>
  </si>
  <si>
    <t>N-(1-((2R,3R,4R,5R)-3-hydroxy-5-(hydroxymethyl)-4-methoxytetrahydrofuran-2-yl)-2-oxo-1,2-dihydropyrimidin-4-yl)benzamide</t>
  </si>
  <si>
    <t>(2R,3R,4R,5R)-2-(6-Amino-9H-purin-9-yl)-5-(hydroxymethyl)-4-methoxytetrahydrofuran-3-ol</t>
  </si>
  <si>
    <t>N-(9-((2R,3R,4R,5R)-3-Hydroxy-5-(hydroxymethyl)-4-methoxytetra hydrofuran-2-yl)-9H-purin-6-yl)benzamide</t>
  </si>
  <si>
    <t>1-((2R,3S,4R,5R)-4-Fluoro-3-hydroxy-5-(hydroxymethyl)tetrahydrofuran-2-yl)-5-methylpyrimidine-2,4(1H,3H)-dione</t>
  </si>
  <si>
    <t>1-((2R,3S,4R,5R)-4-Fluoro-3-hydroxy-5-(hydroxymethyl)tetrahydrofuran-2-yl)pyrimidine-2,4(1H,3H)-dione</t>
  </si>
  <si>
    <t>4-Amino-1-((2R,3S,4R,5R)-4-fluoro-3-hydroxy-5-(hydroxymethyl)tetrahydrofuran-2-yl)pyrimidin-2(1H)-one</t>
  </si>
  <si>
    <t>N-(1-((2R,3S,4R,5R)-4-Fluoro-3-hydroxy-5-(hydroxymethyl)tetrahydro furan-2-yl)-2-oxo-1,2-dihydropyrimidin-4-yl)benzamide</t>
  </si>
  <si>
    <t>(2R,3S,4R,5R)-2-(6-Amino-9H-purin-9-yl)-4-fluoro-5-(hydroxymethyl) tetrahydrofuran-3-ol</t>
  </si>
  <si>
    <t>N-(9-((2R,3S,4R,5R)-4-Fluoro-3-hydroxy-5-(hydroxymethyl) tetrahydrofuran-2-yl)-9H-purin-6-yl)benzamide</t>
  </si>
  <si>
    <t>4-Amino-1-((2S,4S,5R)-4-hydroxy-5-(hydroxymethyl)tetrahydrofuran-2-yl)pyrimidin-2(1H)-one</t>
  </si>
  <si>
    <t>N-(1-((2S,4S,5R)-4-Hydroxy-5-(hydroxymethyl)tetrahydrofuran-2-yl)-2-oxo-1,2-dihydropyrimidin-4-yl)benzamide</t>
  </si>
  <si>
    <t>(2R,3S,5S)-5-(6-Amino-9H-purin-9-yl)-2-(hydroxymethyl)tetrahydrofuran-3-ol</t>
  </si>
  <si>
    <t>N-(9-((2S,4S,5R)-4-Hydroxy-5-(hydroxymethyl)tetrahydrofuran-2-yl)-9H-purin-6-yl)benzamide</t>
  </si>
  <si>
    <t>((2S,5R)-5-(6-Amino-9H-purin-9-yl)tetrahydrofuran-2-yl)methanol</t>
  </si>
  <si>
    <t>1-((2R,5S)-5-(Hydroxymethyl)tetrahydrofuran-2-yl)-5-methylpyrimidine-2,4(1H,3H)-dione</t>
  </si>
  <si>
    <t>1-((2R,3R,4S)-3,4-Dihydroxytetrahydrofuran-2-yl)-5-methylpyrimidine-2,4(1H,3H)-dione</t>
  </si>
  <si>
    <t>1-((2R,3R,4S)-3,4-Dihydroxytetrahydrofuran-2-yl)pyrimidine-2,4(1H,3H)-dione</t>
  </si>
  <si>
    <t>4-Amino-1-((2R,3R,4S)-3,4-dihydroxytetrahydrofuran-2-yl)pyrimidin-2(1H)-one</t>
  </si>
  <si>
    <t>N-(1-((2R,3R,4S)-3,4-Dihydroxytetrahydrofuran-2-yl)-2-oxo-1,2-dihydropyrimidin-4-yl)benzamide</t>
  </si>
  <si>
    <t>(2R,3R,4S)-2-(6-Amino-9H-purin-9-yl)tetrahydrofuran-3,4-diol</t>
  </si>
  <si>
    <t>N-(9-((2R,3R,4S)-3,4-Dihydroxytetrahydrofuran-2-yl)-9H-purin-6-yl)benzamide</t>
  </si>
  <si>
    <t>1-((2R,3R,4R,5R)-3,4-Dihydroxy-5-(hydroxymethyl)-3-methyltetrahydro furan-2-yl)-5-methylpyrimidine-2,4(1H,3H)-dione</t>
  </si>
  <si>
    <t>1-((2R,3R,4R,5R)-3,4-Dihydroxy-5-(hydroxymethyl)-3-methyltetrahydro furan-2-yl)pyrimidine-2,4(1H,3H)-dione</t>
  </si>
  <si>
    <t>4-Amino-1-((2R,3R,4R,5R)-3,4-dihydroxy-5-(hydroxymethyl)-3-methyltetrahydrofuran-2-yl)pyrimidin-2(1H)-one</t>
  </si>
  <si>
    <t>N-(1-((2R,3R,4R,5R)-3,4-dihydroxy-5-(hydroxymethyl)-3-methyltetrahydro furan-2-yl)-2-oxo-1,2-dihydropyrimidin-4-yl)benzamide</t>
  </si>
  <si>
    <t>(2R,3R,4R,5R)-2-(6-Amino-9H-purin-9-yl)-5-(hydroxymethyl)-3-methyltetrahydrofuran-3,4-diol</t>
  </si>
  <si>
    <t>N-(9-((2R,3R,4R,5R)-3,4-Dihydroxy-5-(hydroxymethyl)-3-methyltetrahydro furan-2-yl)-9H-purin-6-yl)benzamide</t>
  </si>
  <si>
    <t>((5R,6S)-6-Methoxy-2,2-dimethyltetrahydrofuro[2,3-d][1,3]dioxol-5-yl)methyl benzoate</t>
  </si>
  <si>
    <t>(3R,4S,5R)-5-((Benzoyloxy)methyl)-4-methoxytetrahydrofuran-2,3-diyl dibenzoate</t>
  </si>
  <si>
    <t>(3R,4S)-2-Oxotetrahydrofuran-3,4-diyl dibenzoate</t>
  </si>
  <si>
    <t>2.4 g</t>
  </si>
  <si>
    <t>(2R,3S)-3-(o-tolyloxy)-2-((o-tolyloxy)methyl)tetrahydrofuran</t>
  </si>
  <si>
    <t>1-((2R,3R,4S,5R)-3-hydroxy-5-(hydroxymethyl)-4-methoxytetrahydrofuran-2-yl)pyrimidine-2,4(1H,3H)-dione</t>
  </si>
  <si>
    <t>4-amino-1-((2R,3R,4S,5R)-3-hydroxy-5-(hydroxymethyl)-4-methoxytetrahydrofuran-2-yl)pyrimidin-2(1H)-one</t>
  </si>
  <si>
    <t>4-Amino-1-((2R,5S)-5-((bis(4-methoxyphenyl)(phenyl)methoxy)
methyl)tetrahydrofuran-2-yl)pyrimidin-2(1H)-one</t>
  </si>
  <si>
    <t>((2R,3R,4R)-3-(benzoyloxy)-4-fluoro-4-methyl-5-oxotetrahydrofuran-2-yl)methyl benzoate</t>
  </si>
  <si>
    <t>874638-80-9</t>
  </si>
  <si>
    <t>Drug Intermediate</t>
  </si>
  <si>
    <t>9 g</t>
  </si>
  <si>
    <t>(3aS,6R,6aS)-6-((S)-2,2-dimethyl-1,3-dioxolan-4-yl)-2,2-dimethyltetrahydrofuro[3,4-d][1,3]dioxol-4-ol</t>
  </si>
  <si>
    <t>Sugar Derivative</t>
  </si>
  <si>
    <t>500 g</t>
  </si>
  <si>
    <t>(3aS,6R,6aS)-6-((S)-2,2-dimethyl-1,3-dioxolan-4-yl)-2,2-dimethyltetrahydrofuro[3,4-d][1,3]dioxol-4-yl acetate</t>
  </si>
  <si>
    <t>(2R,3S,5R)-5-(4-amino-7H-pyrrolo[2,3-d]pyrimidin-7-yl)-2-(hydroxymethyl) tetrahydrofuran-3-ol</t>
  </si>
  <si>
    <t>60129-59-1</t>
  </si>
  <si>
    <t>(2R,3S,5R)-5-(4-amino-5-iodo-7H-pyrrolo[2,3-d]pyrimidin-7-yl)-2-(hydroxymethyl)tetrahydrofuran-3-ol</t>
  </si>
  <si>
    <t>10.5 g</t>
  </si>
  <si>
    <t>N-(7-((2R,4S,5R)-4-hydroxy-5-(hydroxymethyl)tetrahydrofuran-2-yl)-5-iodo-7H-pyrrolo[2,3-d]pyrimidin-4-yl)benzamide</t>
  </si>
  <si>
    <t>N-(7-((2R,4S,5R)-5-((bis(4-methoxyphenyl)(phenyl)methoxy)methyl)-4-hydroxytetrahydrofuran-2-yl)-5-iodo-7H-pyrrolo[2,3-d]pyrimidin-4-yl)benzamide</t>
  </si>
  <si>
    <t>(3aR,5S,6aR)-5-((S)-2,2-dimethyl-1,3-dioxolan-4-yl)-2,2-dimethyltetrahydrofuro[2,3-d][1,3]dioxole</t>
  </si>
  <si>
    <t>290 g</t>
  </si>
  <si>
    <t>Pseudouridine</t>
  </si>
  <si>
    <t>1445-07-4</t>
  </si>
  <si>
    <t>10 g</t>
  </si>
  <si>
    <t>1-N-Me-Pseudouridine</t>
  </si>
  <si>
    <t>13860-38-3</t>
  </si>
  <si>
    <t>&gt;99% Purity</t>
  </si>
  <si>
    <t>(S)-HPMPA</t>
  </si>
  <si>
    <t>92999-29-6</t>
  </si>
  <si>
    <t>Acyclic Nucleoside</t>
  </si>
  <si>
    <t>&gt;98% Purity</t>
  </si>
  <si>
    <t>5-Azacytidine</t>
  </si>
  <si>
    <t>320-67-2</t>
  </si>
  <si>
    <t>250 g</t>
  </si>
  <si>
    <t>5-Aza-2'-deoxycytidine</t>
  </si>
  <si>
    <t xml:space="preserve"> 2353-33-5 </t>
  </si>
  <si>
    <t>20 g</t>
  </si>
  <si>
    <t>3'-O-Methylguanosine</t>
  </si>
  <si>
    <t xml:space="preserve"> 10300-27-3</t>
  </si>
  <si>
    <t>200 g</t>
  </si>
  <si>
    <t>5-Methoxy Uridine</t>
  </si>
  <si>
    <t>35542-01-9</t>
  </si>
  <si>
    <t>50 g</t>
  </si>
  <si>
    <t>1-((2R,3R,4R,5R)-5-(azidomethyl)-4-hydroxy-3-methoxytetrahydrofuran-2-yl)pyrimidine-2,4(1H,3H)-dione</t>
  </si>
  <si>
    <t>1-((2R,3R,4R,5R)-5-(aminomethyl)-4-hydroxy-3-methoxytetrahydrofuran-2-yl)pyrimidine-2,4(1H,3H)-dione</t>
  </si>
  <si>
    <t>1-((2R,3R,4R,5R)-5-(azidomethyl)-3-fluoro-4-hydroxytetrahydrofuran-2-yl)pyrimidine-2,4(1H,3H)-dione</t>
  </si>
  <si>
    <t>1-((2R,3R,4R,5R)-5-(aminomethyl)-3-fluoro-4-hydroxytetrahydrofuran-2-yl)pyrimidine-2,4(1H,3H)-dione</t>
  </si>
  <si>
    <t>8-Oxo-2'-deoxyguanosine</t>
  </si>
  <si>
    <t>(2R,3S)-2-((bis(4-methoxy phenyl)(phenyl)methoxy)methyl)-tetrahydrofuran-3-yl 2-cyanoethyl diisopropylphosphoramidite</t>
  </si>
  <si>
    <t>Phosphoramidites for Oligonucleotide synthesis</t>
  </si>
  <si>
    <t>No Stock</t>
  </si>
  <si>
    <t>500 gm</t>
  </si>
  <si>
    <t>(2R,3S,5S)-5-(4-benzamido-2-oxopyrimidin-1(2H)-yl)-2-((bis(4-methoxyphenyl)(phenyl)methoxy)methyl)-tetrahydrofuran-3-yl 2-cyanoethyl diisopropylphosphoramidite</t>
  </si>
  <si>
    <t>(2R,3S,5S)-5-(6-benzamido-9H-purin-9-yl)-2-((bis(4-methoxy phenyl)(phenyl)methoxy)methyl)-tetrahydrofuran-3-yl 2-cyanoethyl diisopropylphosphoramidite</t>
  </si>
  <si>
    <t>(2R,3R,4R,5R)-2-((bis(4-methoxy phenyl)(phenyl)methoxy)methyl)-5-(2,4-dioxo-3,4-dihydropyrimidin-1(2H)-yl)-4-hydroxy-4-methyl-tetrahydrofuran-3-yl 2-cyanoethyl diisopropylphosphoramidite</t>
  </si>
  <si>
    <t>(2R,3R,4R,5R)-5-(6-benzamido-9H-purin-9-yl)-2-((bis(4-methoxy phenyl) (phenyl)methoxy)methyl)-4-hydroxy -4-methyl-tetrahydrofuran-3-yl 2-cyanoethyl diisopropyl phosphoramidite</t>
  </si>
  <si>
    <t>Phenanthroline Derivatives</t>
  </si>
  <si>
    <t>2,9-Dimethyl-5-nitro-1,10-phenanthroline</t>
  </si>
  <si>
    <t>Common Building block</t>
  </si>
  <si>
    <t>5-Nitro-1,10-phenanthroline-2,9-dicarbaldehyde</t>
  </si>
  <si>
    <t>773146-44-4</t>
  </si>
  <si>
    <t>5-Nitro-1,10-phenanthroline-2,9-dicarboxylic acid</t>
  </si>
  <si>
    <t>164394-23-4</t>
  </si>
  <si>
    <t>5-Amino-1,10-phenanthroline-2,9-dicarboxylic acid</t>
  </si>
  <si>
    <t>5-(Pyren-4-yl)-1,10-phenanthroline</t>
  </si>
  <si>
    <t>5-fluoro-1,10-phenanthroline-2,9-dicarboxylic acid</t>
  </si>
  <si>
    <t>100 g</t>
  </si>
  <si>
    <t>Pinacol Boronate derivatives</t>
  </si>
  <si>
    <t>5-(4,4,5,5-Tetramethyl-1,3,2-dioxaborolan-2-yl)pyrimidine</t>
  </si>
  <si>
    <t>321724-19-0</t>
    <phoneticPr fontId="0" type="noConversion"/>
  </si>
  <si>
    <t>Boronate for Suzuki Coupling</t>
  </si>
  <si>
    <t>5.5 g</t>
  </si>
  <si>
    <t>2-Chloro-4,6-dimethyl-5-(4,4,5,5-tetramethyl-1,3,2-dioxaborolan-2-yl)pyrimidine</t>
  </si>
  <si>
    <t>17 g</t>
  </si>
  <si>
    <t>4,6-Dimethyl-2-(methylthio)-5-(4,4,5,5-tetramethyl-1,3,2-dioxaborolan-2-yl)pyrimidine</t>
  </si>
  <si>
    <t>15 g</t>
  </si>
  <si>
    <t>2-([1,1'-Biphenyl]-4-yloxy)-4,6-dimethyl-5-(4,4,5,5-tetramethyl-1,3,2-dioxaborolan-2-yl)pyrimidine</t>
  </si>
  <si>
    <t xml:space="preserve">No stock </t>
  </si>
  <si>
    <t>N,N-Dimethyl-5-(4,4,5,5-tetramethyl-1,3,2-dioxaborolan-2-yl)thiazol-2-amine</t>
  </si>
  <si>
    <t>N,N-Diethyl-5-(4,4,5,5-tetramethyl-1,3,2-dioxaborolan-2-yl)thiazol-2-amine</t>
  </si>
  <si>
    <t>1352334-85-0</t>
  </si>
  <si>
    <t>23 g</t>
  </si>
  <si>
    <t>3,5-Dimethyl-4-(4,4,5,5-tetramethyl-1,3,2-dioxaborolan-2-yl)isoxazole</t>
  </si>
  <si>
    <t>832114-00-8</t>
    <phoneticPr fontId="0" type="noConversion"/>
  </si>
  <si>
    <t>70 g</t>
  </si>
  <si>
    <t>1-(tert-Butyldimethylsilyl)-6-fluoro-3-(4,4,5,5-tetramethyl-1,3,2-dioxaborolan-2-yl)-1H-indole</t>
  </si>
  <si>
    <t>2-(4-Cyclopentylphenyl)-4,4,5,5-tetramethyl-1,3,2-dioxaborolane</t>
  </si>
  <si>
    <t>861965-54-0</t>
  </si>
  <si>
    <t>Common Reagent/Boronate for Suzuki Coupling Reaction</t>
  </si>
  <si>
    <t>6 g</t>
  </si>
  <si>
    <t>2-(4-Cyclohexylphenyl)-4,4,5,5-tetramethyl-1,3,2-dioxaborolane</t>
  </si>
  <si>
    <t>820223-94-7</t>
  </si>
  <si>
    <t>tert-butyl 5-(4,4,5,5-tetramethyl-1,3,2-dioxaborolan-2-yl)-1H-indole-1-carboxylate</t>
  </si>
  <si>
    <t>777061-36-6</t>
  </si>
  <si>
    <t>24 g</t>
  </si>
  <si>
    <t>2-methoxy-4,6-dimethyl-5-(4,4,5,5-tetramethyl-1,3,2-dioxaborolan-2-yl)pyrimidine</t>
  </si>
  <si>
    <t>1.5 g</t>
  </si>
  <si>
    <t>2-isopropoxy-4,6-dimethyl-5-(4,4,5,5-tetramethyl-1,3,2-dioxaborolan-2-yl)pyrimidine</t>
  </si>
  <si>
    <t>500 mg</t>
  </si>
  <si>
    <t>N,N,4,6-tetramethyl-5-(4,4,5,5-tetramethyl-1,3,2-dioxaborolan-2-yl)pyrimidin-2-amine</t>
  </si>
  <si>
    <t>41.5 g</t>
  </si>
  <si>
    <t>4-(4,4,5,5-tetramethyl-1,3,2-dioxaborolan-2-yl) isoxazole</t>
  </si>
  <si>
    <t>928664-98-6</t>
  </si>
  <si>
    <t>1-methyl-4-(4,4,5,5-tetramethyl-1,3,2-dioxaborolan-2-yl)-1H-pyrazole</t>
  </si>
  <si>
    <t>761446-44-0</t>
  </si>
  <si>
    <t>1-ethyl-4-(4,4,5,5-tetramethyl-1,3,2-dioxaborolan-2-yl)-1H-pyrazole</t>
  </si>
  <si>
    <t>847818-70-6</t>
  </si>
  <si>
    <t>1-isopropyl-4-(4,4,5,5-tetramethyl-1,3,2-dioxaborolan-2-yl)-1H-pyrazole</t>
  </si>
  <si>
    <t>879487-10-2</t>
  </si>
  <si>
    <t>2-methoxy-5-(4,4,5,5-tetramethyl-1,3,2-dioxaborolan-2-yl)thiazole</t>
  </si>
  <si>
    <t>1312765-17-5</t>
  </si>
  <si>
    <t>2-ethoxy-5-(4,4,5,5-tetramethyl-1,3,2-dioxaborolan-2-yl)thiazole</t>
  </si>
  <si>
    <t xml:space="preserve">  1352652-22-2</t>
  </si>
  <si>
    <t>2-(cyclopentyloxy)-5-(4,4,5,5-tetramethyl-1,3,2-dioxaborolan-2-yl)thiazole</t>
  </si>
  <si>
    <t>2-cyclobutoxy-5-(4,4,5,5-tetramethyl-1,3,2-dioxaborolan-2-yl)thiazole</t>
  </si>
  <si>
    <t xml:space="preserve">  1356391-10-0</t>
  </si>
  <si>
    <t>2-phenoxy-5-(4,4,5,5-tetramethyl-1,3,2-dioxaborolan-2-yl)thiazole</t>
  </si>
  <si>
    <t>2-phenyl-5-(4,4,5,5-tetramethyl-1,3,2-dioxaborolan-2-yl)oxazole</t>
  </si>
  <si>
    <t>2,4,6-trimethyl-5-(4,4,5,5-tetramethyl-1,3,2-dioxaborolan-2-yl)pyrimidine</t>
  </si>
  <si>
    <t>2-ethyl-4,6-dimethyl-5-(4,4,5,5-tetramethyl-1,3,2-dioxaborolan-2-yl)pyrimidine</t>
  </si>
  <si>
    <t>2-isopropyl-4,6-dimethyl-5-(4,4,5,5-tetramethyl-1,3,2-dioxaborolan-2-yl)pyrimidine</t>
  </si>
  <si>
    <t>4,6-dimethyl-2-phenyl-5-(4,4,5,5-tetramethyl-1,3,2-dioxaborolan-2-yl)pyrimidine</t>
  </si>
  <si>
    <t>2-cyclohexyl-4,6-dimethyl-5-(4,4,5,5-tetramethyl-1,3,2-dioxaborolan-2-yl)pyrimidine</t>
  </si>
  <si>
    <t>tert-butyl 4-(4,4,5,5-tetramethyl-1,3,2-dioxaborolan-2-yl)-1H-indole-1-carboxylate</t>
  </si>
  <si>
    <t>tert-butyl 6-(4,4,5,5-tetramethyl-1,3,2-dioxaborolan-2-yl)-1H-indole-1-carboxylate</t>
  </si>
  <si>
    <t>2-ethoxy-4,6-dimethyl-5-(4,4,5,5-tetramethyl-1,3,2-dioxaborolan-2-yl)pyrimidine</t>
  </si>
  <si>
    <t>4,6-dimethyl-2-phenoxy-5-(4,4,5,5-tetramethyl-1,3,2-dioxaborolan-2-yl)pyrimidine</t>
  </si>
  <si>
    <t>4,6-dimethyl-2-(pyrrolidin-1-yl)-5-(4,4,5,5-tetramethyl-1,3,2-dioxaborolan-2-yl)pyrimidine</t>
  </si>
  <si>
    <t>4,6-dimethyl-2-(piperidin-1-yl)-5-(4,4,5,5-tetramethyl-1,3,2-dioxaborolan-2-yl)pyrimidine</t>
  </si>
  <si>
    <t>4-(4,6-dimethyl-5-(4,4,5,5-tetramethyl-1,3,2-dioxaborolan-2-yl)pyrimidin-2-yl)morpholine</t>
  </si>
  <si>
    <t>2-(1H-imidazol-1-yl)-4,6-dimethyl-5-(4,4,5,5-tetramethyl-1,3,2-dioxaborolan-2-yl)pyrimidine</t>
  </si>
  <si>
    <t>4,6-dimethyl-2-propoxy-5-(4,4,5,5-tetramethyl-1,3,2-dioxaborolan-2-yl)pyrimidine</t>
  </si>
  <si>
    <t>2-(cyclopentyloxy)-4,6-dimethyl-5-(4,4,5,5-tetramethyl-1,3,2-dioxaborolan-2-yl)pyrimidine</t>
  </si>
  <si>
    <t>2-(2,3-difluorophenoxy)-4,6-dimethyl-5-(4,4,5,5-tetramethyl-1,3,2-dioxaborolan-2-yl)pyrimidine</t>
  </si>
  <si>
    <t>4,6-dimethyl-2-(phenylthio)-5-(4,4,5,5-tetramethyl-1,3,2-dioxaborolan-2-yl)pyrimidine</t>
  </si>
  <si>
    <t>4-(4,6-dimethyl-5-(4,4,5,5-tetramethyl-1,3,2-dioxaborolan-2-yl)pyrimidin-2-yl)thiomorpholine</t>
  </si>
  <si>
    <t>4,6-dimethyl-2-(4-methylpiperazin-1-yl)-5-(4,4,5,5-tetramethyl-1,3,2-dioxaborolan-2-yl)pyrimidine</t>
  </si>
  <si>
    <t>2-(cyclohexyloxy)-5-(4,4,5,5-tetramethyl-1,3,2-dioxaborolan-2-yl)thiazole</t>
  </si>
  <si>
    <t>2-(pyrrolidin-1-yl)-5-(4,4,5,5-tetramethyl-1,3,2-dioxaborolan-2-yl)thiazole</t>
  </si>
  <si>
    <t>2-(piperidin-1-yl)-5-(4,4,5,5-tetramethyl-1,3,2-dioxaborolan-2-yl)thiazole</t>
  </si>
  <si>
    <t>2-(2,4-difluorophenoxy)-4,6-dimethyl-5-(4,4,5,5-tetramethyl-1,3,2-dioxaborolan-2-yl)pyrimidine</t>
  </si>
  <si>
    <t>2-(3,4-difluorophenoxy)-4,6-dimethyl-5-(4,4,5,5-tetramethyl-1,3,2-dioxaborolan-2-yl)pyrimidine</t>
  </si>
  <si>
    <t>2-(cyclohexyloxy)-4,6-dimethyl-5-(4,4,5,5-tetramethyl-1,3,2-dioxaborolan-2-yl)pyrimidine</t>
  </si>
  <si>
    <t>2-(phenylthio)-5-(4,4,5,5-tetramethyl-1,3,2-dioxaborolan-2-yl)thiazole</t>
  </si>
  <si>
    <t>4-(5-(4,4,5,5-tetramethyl-1,3,2-dioxaborolan-2-yl)thiazol-2-yl)morpholine</t>
  </si>
  <si>
    <t>1-(tert-butyldimethylsilyl)-7-methoxy-3-(4,4,5,5-tetramethyl-1,3,2-dioxaborolan-2-yl)-1H-indole</t>
  </si>
  <si>
    <t>1-(tert-butyldimethylsilyl)-6-methoxy-3-(4,4,5,5-tetramethyl-1,3,2-dioxaborolan-2-yl)-1H-indole</t>
  </si>
  <si>
    <t>1-(tert-butyldimethylsilyl)-5-methyl-3-(4,4,5,5-tetramethyl-1,3,2-dioxaborolan-2-yl)-1H-indole</t>
  </si>
  <si>
    <t>1-(tert-butyldimethylsilyl)-5-methoxy-2-methyl-3-(4,4,5,5-tetramethyl-1,3,2-dioxaborolan-2-yl)-1H-indole</t>
  </si>
  <si>
    <t>1-(tert-butyldimethylsilyl)-5-methoxy-3-(4,4,5,5-tetramethyl-1,3,2-dioxaborolan-2-yl)-1H-indole</t>
  </si>
  <si>
    <t>1-(tert-butyldimethylsilyl)-7-fluoro-3-(4,4,5,5-tetramethyl-1,3,2-dioxaborolan-2-yl)-1H-indole</t>
  </si>
  <si>
    <t>1-(tert-butyldimethylsilyl)-4-fluoro-3-(4,4,5,5-tetramethyl-1,3,2-dioxaborolan-2-yl)-1H-indole</t>
  </si>
  <si>
    <t>1-(tert-butyldimethylsilyl)-5-fluoro-3-(4,4,5,5-tetramethyl-1,3,2-dioxaborolan-2-yl)-1H-indole</t>
  </si>
  <si>
    <t>2,5-bis(4,4,5,5-tetramethyl-1,3,2-dioxaborolan-2-yl)thiophene</t>
  </si>
  <si>
    <t>175361-81-6</t>
  </si>
  <si>
    <t>Common Reagent/used in material science</t>
  </si>
  <si>
    <t>2-(2,4-dibutoxyphenyl)-4,4,5,5-tetramethyl-1,3,2-dioxaborolane</t>
  </si>
  <si>
    <t>2-(anthracen-2-yl)-4,4,5,5-tetramethyl-1,3,2-dioxaborolane</t>
  </si>
  <si>
    <t>&gt;85% Purity</t>
  </si>
  <si>
    <t>4,4,5,5-tetramethyl-2-(pyren-4-yl)-1,3,2-dioxaborolane</t>
  </si>
  <si>
    <t>Piperidone Derivatives</t>
  </si>
  <si>
    <t>1-Isopropylpiperidin-4-one</t>
  </si>
  <si>
    <t>5355-68-0</t>
  </si>
  <si>
    <t>Common Reagent  in Medicinal Chemistry</t>
  </si>
  <si>
    <t>35 g</t>
  </si>
  <si>
    <t>1-tert-butylpiperidin-4-one</t>
  </si>
  <si>
    <t>1465-76-5</t>
  </si>
  <si>
    <t>36 g</t>
  </si>
  <si>
    <t>1-Cyclopropylpiperidin-4-one</t>
  </si>
  <si>
    <t>62813-01-8</t>
  </si>
  <si>
    <t>400 g</t>
  </si>
  <si>
    <t>1-Cyclobutylpiperidin-4-one</t>
  </si>
  <si>
    <t>359880-05-0</t>
  </si>
  <si>
    <t>1-Cyclopentylpiperidin-4-one</t>
  </si>
  <si>
    <t>343787-68-8</t>
  </si>
  <si>
    <t>1-Cyclohexylpiperidin-4-one</t>
  </si>
  <si>
    <t>16771-84-9</t>
  </si>
  <si>
    <t>1-Phenylpiperidin-4-one</t>
  </si>
  <si>
    <t>19125-34-9</t>
  </si>
  <si>
    <t>6.6 g</t>
  </si>
  <si>
    <t>1-(4-Methoxybenzyl)piperidin-4-one</t>
  </si>
  <si>
    <t>905986-94-9</t>
  </si>
  <si>
    <t>266 g</t>
  </si>
  <si>
    <t>1-tert-butyl 3-methyl 4-oxopiperidine-1,3-dicarboxylate</t>
  </si>
  <si>
    <t>161491-24-3</t>
  </si>
  <si>
    <t xml:space="preserve">3-(piperidin-4-yloxy)
propane-1,2-diol hydrochloride
</t>
  </si>
  <si>
    <t>N/A</t>
  </si>
  <si>
    <t>4,4'-Dimethyl-[2,2']bipyridine</t>
  </si>
  <si>
    <t>1134-35-6</t>
  </si>
  <si>
    <t>Ligand for DSSC and Catalysis</t>
  </si>
  <si>
    <t>820 g</t>
  </si>
  <si>
    <t>4,4'-Diethyl-[2,2']bipyridine</t>
  </si>
  <si>
    <t>3052-28-6</t>
  </si>
  <si>
    <t>125 g</t>
  </si>
  <si>
    <t>4,4'-Dinonyl [2,2']bipyridine</t>
  </si>
  <si>
    <t>142646-58-0</t>
    <phoneticPr fontId="0" type="noConversion"/>
  </si>
  <si>
    <t>1.45 Kg</t>
  </si>
  <si>
    <t>4,4'-Dicyano-2,2'-bipyridine</t>
  </si>
  <si>
    <t>67491-43-4</t>
  </si>
  <si>
    <t>103 g</t>
  </si>
  <si>
    <t>2,2'-Bipyridine-4,4'-dicarboxylic acid</t>
  </si>
  <si>
    <t>6813-38-3</t>
    <phoneticPr fontId="0" type="noConversion"/>
  </si>
  <si>
    <t>Dimethyl 2,2'-bipyridine-4,4'-dicarboxylate</t>
  </si>
  <si>
    <t>71071-46-0</t>
    <phoneticPr fontId="0" type="noConversion"/>
  </si>
  <si>
    <t>350 g</t>
  </si>
  <si>
    <t>2,2'-Bipyridine-4,4'-dicarboxamide</t>
  </si>
  <si>
    <t>100137-02-8</t>
  </si>
  <si>
    <t>4,4'-Bis(hydroxymethyl)-2,2'-bipyridine</t>
  </si>
  <si>
    <t>109073-77-0</t>
    <phoneticPr fontId="0" type="noConversion"/>
  </si>
  <si>
    <t>4,4'-Bis(bromomethyl)-2,2'-bipyridine</t>
  </si>
  <si>
    <t>134457-14-0</t>
  </si>
  <si>
    <t>Tetraethyl 2,2'-bipyridine-4,4'-diylbis(methylene)diphosphonate</t>
  </si>
  <si>
    <t>176220-38-5</t>
  </si>
  <si>
    <t>(E/Z)-4,4'-Distyryl-2,2'-bipyridine</t>
  </si>
  <si>
    <t>21.5 g</t>
  </si>
  <si>
    <t>4,4'-Bis(4-tert-butoxystyryl)-2,2'-bipyridine</t>
  </si>
  <si>
    <t>30 g</t>
  </si>
  <si>
    <t>6-(1H-pyrazol-1-yl)-2,2'-bipyridine</t>
  </si>
  <si>
    <t>135853-33-7</t>
  </si>
  <si>
    <t>2,2'-Bipyridine-6-carboxylic acid</t>
  </si>
  <si>
    <t>4392-87-4</t>
  </si>
  <si>
    <t>4,4'-Dimethoxy-2,2'-bipyridine</t>
  </si>
  <si>
    <t>17217-57-1</t>
  </si>
  <si>
    <t>2,2'-Bipyridine-6-carbonitrile</t>
  </si>
  <si>
    <t>4392-85-2</t>
  </si>
  <si>
    <t>2,2'-Bipyridine-6,6'-dicarbonitrile</t>
  </si>
  <si>
    <t>4411-83-0</t>
  </si>
  <si>
    <t>2,2'-Bipyridine-3,3'-dicarboxylic acid</t>
  </si>
  <si>
    <t>4433-01-6</t>
  </si>
  <si>
    <t>18 g</t>
  </si>
  <si>
    <t>Diisobutyl 2,2'-bipyridine-4,4'-dicarboxylate</t>
  </si>
  <si>
    <t>1141011-53-1</t>
  </si>
  <si>
    <t>2,2':6',2''-Terpyridine</t>
  </si>
  <si>
    <t>1148-79-4</t>
    <phoneticPr fontId="0" type="noConversion"/>
  </si>
  <si>
    <t>257 g</t>
  </si>
  <si>
    <t>[2,2':6',2''-Terpyridin]-4'-ol</t>
  </si>
  <si>
    <t>101003-65-0</t>
  </si>
  <si>
    <t>&gt;95%  Purity</t>
  </si>
  <si>
    <t>4'-Chloro-2,2';6',2''-terpyridine</t>
  </si>
  <si>
    <t>128143-89-5</t>
    <phoneticPr fontId="0" type="noConversion"/>
  </si>
  <si>
    <t>4'-Bromo-2,2':6',2''-terpyridine</t>
  </si>
  <si>
    <t>149817-62-9</t>
    <phoneticPr fontId="0" type="noConversion"/>
  </si>
  <si>
    <t>4'-(4,4,5,5-Tetramethyl-1,3,2-dioxaborolan-2-yl)-2,2':6',2''-terpyridine</t>
  </si>
  <si>
    <t xml:space="preserve">1176879-36-9 </t>
  </si>
  <si>
    <t>4'-(Methylthio)-2,2':6',2''-terpyridine</t>
  </si>
  <si>
    <t>78570-35-1</t>
  </si>
  <si>
    <t>188 g</t>
  </si>
  <si>
    <t>4,4',4''-Triethyl-2,2':6',2''-terpyridine</t>
  </si>
  <si>
    <t>33354-77-7</t>
  </si>
  <si>
    <t>60 g</t>
  </si>
  <si>
    <t>Trimethyl [2,2':6',2''-terpyridine]-4,4',4''-tricarboxylate</t>
  </si>
  <si>
    <t>330680-46-1</t>
    <phoneticPr fontId="0" type="noConversion"/>
  </si>
  <si>
    <t>&gt;99%  Purity</t>
  </si>
  <si>
    <t>[2,2':6',2''-Terpyridine]-4,4',4''-tricarboxylic acid</t>
  </si>
  <si>
    <t>216018-58-5</t>
  </si>
  <si>
    <t>&gt;98%  Purity</t>
  </si>
  <si>
    <t>[2,2':6',2''-Terpyridine]-4,4',4''-triyltrimethanol</t>
  </si>
  <si>
    <t>5.7 g</t>
  </si>
  <si>
    <t>4,4',4''-Tris(bromomethyl)-2,2':6',2''-terpyridine</t>
  </si>
  <si>
    <t>10.1g</t>
  </si>
  <si>
    <t>Hexaethyl ([2,2':6',2''-terpyridine]-4,4',4''-triyltris(methylene))tris(phosphonate)</t>
  </si>
  <si>
    <t>8.1 g</t>
  </si>
  <si>
    <t>Triethyl [2,2':6',2''-terpyridine]-4,4',4''-tricarboxylate</t>
  </si>
  <si>
    <t>1197995-33-7</t>
  </si>
  <si>
    <t>Methyl 4,4''-dimethyl-[2,2':6',2''-terpyridine]-4'-carboxylate</t>
  </si>
  <si>
    <t>247058-06-6</t>
  </si>
  <si>
    <t>4’-Bromophenyl terpyridine</t>
  </si>
  <si>
    <t>89972-76-9</t>
  </si>
  <si>
    <t>102 g</t>
  </si>
  <si>
    <t>Pyrimidine Derivatives</t>
  </si>
  <si>
    <t>2-Chloro-4,6-dimethylpyrimidine</t>
  </si>
  <si>
    <t>4472-44-0</t>
    <phoneticPr fontId="0" type="noConversion"/>
  </si>
  <si>
    <t>Heterocyclic building block</t>
  </si>
  <si>
    <t>248 g</t>
  </si>
  <si>
    <t>5-Bromo-2-chloro-4,6-dimethylpyrimidine</t>
  </si>
  <si>
    <t>4786-72-5</t>
    <phoneticPr fontId="0" type="noConversion"/>
  </si>
  <si>
    <t>330 g</t>
  </si>
  <si>
    <t>6-Chloropyrimidin-4-amine</t>
  </si>
  <si>
    <t>5305-59-9</t>
    <phoneticPr fontId="0" type="noConversion"/>
  </si>
  <si>
    <t>6-Aminopyrimidine-4-carboxylic acid</t>
  </si>
  <si>
    <t>38214-46-9</t>
    <phoneticPr fontId="0" type="noConversion"/>
  </si>
  <si>
    <t>Ethyl 5-bromopyrimidine-4-carboxylate</t>
  </si>
  <si>
    <t>64224-59-5</t>
  </si>
  <si>
    <t>5-Phenylpyrimidine-4-carboxylic acid</t>
  </si>
  <si>
    <t>4,6-Dichloropyrimidine-5-carbaldehyde</t>
  </si>
  <si>
    <t>5305-40-8</t>
  </si>
  <si>
    <t>4,6-Dichloropyrimidine-5-carboxylic acid</t>
  </si>
  <si>
    <t>87600-98-4</t>
  </si>
  <si>
    <t>16 g</t>
  </si>
  <si>
    <t>Methyl 4,6-dichloropyrimidine-5-carboxylate</t>
  </si>
  <si>
    <t>87600-71-3</t>
  </si>
  <si>
    <t>38 g</t>
  </si>
  <si>
    <t>2-Chloro-4-methylpyrimidine</t>
  </si>
  <si>
    <t>13036-57-2</t>
  </si>
  <si>
    <t>2-Aminopyrimidine-5-carboxylic acid</t>
  </si>
  <si>
    <t>3167-50-8</t>
  </si>
  <si>
    <t>Methyl 2-aminopyrimidine-5-carboxylate</t>
  </si>
  <si>
    <t>308348-93-8</t>
  </si>
  <si>
    <t>4,6-Dichloro-5-nitropyrimidin-2-amine</t>
  </si>
  <si>
    <t>134716-82-8</t>
  </si>
  <si>
    <t>N-(4-chloro-6-hydroxy-5-nitropyrimidin-2-yl)acetamide</t>
  </si>
  <si>
    <t>4-Amino-5-iodopyrimidin-2(1H)-one</t>
  </si>
  <si>
    <t>1122-44-7</t>
  </si>
  <si>
    <t>N-(2-hydroxy-5-iodopyrimidin-4-yl)benzamide</t>
  </si>
  <si>
    <t>Ethyl 2-thiomethyl-4-hydroxypyrimidine-5-carboxylate</t>
  </si>
  <si>
    <t>53554-29-3</t>
  </si>
  <si>
    <t>Imidazo[1,2-a]pyrimidine-2-carboxylic acid</t>
  </si>
  <si>
    <t>64951-10-6</t>
  </si>
  <si>
    <t>2-Amino-3H-pyrrolo[2,3-d]pyrimidin-4(7H)-one</t>
  </si>
  <si>
    <t>7355-55-7</t>
  </si>
  <si>
    <t>4-Chloro-7H-pyrrolo[2,3-d]pyrimidine</t>
  </si>
  <si>
    <t>3680-69-1</t>
  </si>
  <si>
    <t>7H-pyrrolo[2,3-d]pyrimidin-4-amine</t>
  </si>
  <si>
    <t>1500-85-2</t>
  </si>
  <si>
    <t>N-(4-oxo-4,7-dihydro-3H-pyrrolo[2,3-d]pyrimidin-2-yl)isobutyramide</t>
  </si>
  <si>
    <t>N-(7H-pyrrolo[2,3-d]pyrimidin-4-yl)benzamide</t>
  </si>
  <si>
    <t>7-Bromo-2-(chloromethyl)-1H-pyrido[1,2-a]pyrimidin-4(9aH)-one</t>
  </si>
  <si>
    <t>2-(Chloromethyl)-1H-pyrido[1,2-a]pyrimidin-4(9aH)-one</t>
  </si>
  <si>
    <t>Methyl 2-(chloromethyl)-4-oxo-4,9a-dihydro-1H-pyrido[1,2-a]pyrimidine-7-carboxylate</t>
  </si>
  <si>
    <t>N-(4-hydroxy-1H-pyrazolo[3,4-d]pyrimidin-6-yl)pivalamide</t>
  </si>
  <si>
    <t>N-(4-hydroxy-1H-pyrazolo[3,4-d]pyrimidin-6-yl)isobutyramide</t>
  </si>
  <si>
    <t>6-Amino-1H-pyrazolo[3,4-d]pyrimidin-4-ol</t>
  </si>
  <si>
    <t>2537-04-4</t>
  </si>
  <si>
    <t>4-Chloro-1H-pyrazolo[3,4-d]pyrimidin-6-amine</t>
  </si>
  <si>
    <t>100644-65-3</t>
  </si>
  <si>
    <t>1H-pyrazolo[3,4-d]pyrimidin-4-amine</t>
  </si>
  <si>
    <t>2380-63-4</t>
  </si>
  <si>
    <t>N-(4-chloro-5-iodo-7H-pyrrolo[2,3-d]pyrimidin-2-yl)pivalamide</t>
  </si>
  <si>
    <t>149765-16-2</t>
  </si>
  <si>
    <t>Methyl 4-oxo-4H-pyrido[1,2-a]pyrimidine-2-carboxylate</t>
  </si>
  <si>
    <t>23951-66-8</t>
  </si>
  <si>
    <t>Methyl 7-chloro-4-oxo-4H-pyrido[1,2-a]pyrimidine-2-carboxylate</t>
  </si>
  <si>
    <t>Methyl 7,9-dichloro-4-oxo-4H-pyrido[1,2-a]pyrimidine-2-carboxylate</t>
  </si>
  <si>
    <t>Methyl 7,9-dibromo-4-oxo-4H-pyrido[1,2-a]pyrimidine-2-carboxylate</t>
  </si>
  <si>
    <t>Pyrimido[4,5,6-gh]perimidine</t>
  </si>
  <si>
    <t>194-10-5</t>
  </si>
  <si>
    <t>5-iodo-2,4-dimethoxypyrimidine</t>
  </si>
  <si>
    <t xml:space="preserve">52522-99-3 </t>
  </si>
  <si>
    <t>N-(9H-purin-6-yl)isobutyramide</t>
  </si>
  <si>
    <t>N-(2-oxo-1,2-dihydropyrimidin-4-yl)isobutyramide</t>
  </si>
  <si>
    <t>Thiadiazole Derivatives</t>
  </si>
  <si>
    <t>Methyl 4-(pyridin-2-yl)-1,2,3-thiadiazole-5-carboxylate</t>
  </si>
  <si>
    <t>670 mg</t>
  </si>
  <si>
    <t>Methyl 4-(pyridin-3-yl)-1,2,3-thiadiazole-5-carboxylate</t>
  </si>
  <si>
    <t>120 mg</t>
  </si>
  <si>
    <t>Methyl 4-(pyridin-4-yl)-1,2,3-thiadiazole-5-carboxylate</t>
  </si>
  <si>
    <t>40 mg</t>
  </si>
  <si>
    <t>Methyl 4-(4-fluorophenyl)-1,2,3-thiadiazole-5-carboxylate</t>
  </si>
  <si>
    <t>5 mg</t>
  </si>
  <si>
    <t>4,7-Dibromobenzo[c][1,2,5]thiadiazole</t>
  </si>
  <si>
    <t>15155-41-6</t>
  </si>
  <si>
    <t xml:space="preserve"> Common reagent in Medicinal chemistry/ Starting material for DSSC</t>
  </si>
  <si>
    <t>5,6-Bis(hexyloxy)benzo[c][1,2,5]thiadiazole</t>
  </si>
  <si>
    <t>11090978-93-8</t>
  </si>
  <si>
    <t xml:space="preserve"> Starting material for DSSC</t>
  </si>
  <si>
    <t>4,7-Dibromo-5,6-bis(hexyloxy)benzo[c][1,2,5]thiadiazole</t>
  </si>
  <si>
    <t>1190978-94-9</t>
  </si>
  <si>
    <t>5-Methyl-1,3,4-thiadiazol-2-ol</t>
  </si>
  <si>
    <t>84352-65-8</t>
  </si>
  <si>
    <t>Common reagent  in Medicinal Chemistry</t>
  </si>
  <si>
    <t xml:space="preserve"> 1 g</t>
  </si>
  <si>
    <t>5-(trifluoromethyl)-1,3,4-thiadiazol-2-amine</t>
  </si>
  <si>
    <t>10444-89-0</t>
  </si>
  <si>
    <t>Oxetane Derivative</t>
  </si>
  <si>
    <t>3-Phenyloxetane-3-carboxylic acid</t>
  </si>
  <si>
    <t>114012-42-9</t>
  </si>
  <si>
    <t>45 g</t>
  </si>
  <si>
    <t>3-(2-Fluorophenyl)oxetane-3-carboxylic acid</t>
  </si>
  <si>
    <t>3-(3-Fluorophenyl)oxetane-3-carboxylic acid</t>
  </si>
  <si>
    <t>1393553-52-0</t>
  </si>
  <si>
    <t>Oxetane-3-carboxylic acid</t>
  </si>
  <si>
    <t>114012-41-8</t>
  </si>
  <si>
    <t>3-Methyloxetane-3-carboxylic acid</t>
  </si>
  <si>
    <t>28562-68-7</t>
  </si>
  <si>
    <t>(3-(4-Bromophenyl)oxetan-3-yl)methanol</t>
  </si>
  <si>
    <t>1188264-15-4</t>
  </si>
  <si>
    <t>(3-Phenyloxetan-3-yl)methanol</t>
  </si>
  <si>
    <t>114012-43-0</t>
  </si>
  <si>
    <t>6-Chloropyridazin-3-amine</t>
  </si>
  <si>
    <t>5469-69-2</t>
  </si>
  <si>
    <t>6-Aminopyridazine-3-carboxylic acid</t>
  </si>
  <si>
    <t>59772-58-6</t>
  </si>
  <si>
    <t>5-Aminopyrazine-2-carboxylic acid</t>
  </si>
  <si>
    <t>40155-43-9</t>
  </si>
  <si>
    <t>5-Bromopyrazin-2-amine</t>
  </si>
  <si>
    <t>59489-71-3</t>
  </si>
  <si>
    <t>3,5-Dibromopyrazin-2-amine</t>
  </si>
  <si>
    <t>24241-18-7</t>
  </si>
  <si>
    <t>5-Bromopyrazine-2,3-diamine</t>
  </si>
  <si>
    <t>89123-58-0</t>
  </si>
  <si>
    <t>25.1 g</t>
  </si>
  <si>
    <t>3,5-Dichloropyrazine-2-carbonitrile</t>
  </si>
  <si>
    <t>313339-92-3</t>
  </si>
  <si>
    <t>3,5-Dichloropyrazine-2-carboxamide</t>
  </si>
  <si>
    <t>5468-71-3</t>
  </si>
  <si>
    <t>Imidazo[1,2-a]pyrazine-2-carboxylic acid</t>
  </si>
  <si>
    <t>77112-53-9</t>
  </si>
  <si>
    <t>2-Bromo-5H-pyrrolo[3,2-b]pyrazine</t>
  </si>
  <si>
    <t>875781-43-4</t>
  </si>
  <si>
    <t>2-Bromo-7-nitro-5H-pyrrolo[3,2-b]pyrazine</t>
  </si>
  <si>
    <t>1416740-16-3</t>
  </si>
  <si>
    <t>5-Amino-1H-pyrazole-4-carbonitrile</t>
  </si>
  <si>
    <t>16617-46-2</t>
  </si>
  <si>
    <t>2,5-Dichloro-3,6-diisopropylpyrazine</t>
  </si>
  <si>
    <t>67735-80-2</t>
  </si>
  <si>
    <t xml:space="preserve"> 5 g</t>
  </si>
  <si>
    <t>3-Chloro-2,5-diisopropylpyrazine</t>
  </si>
  <si>
    <t>74152-17-3</t>
  </si>
  <si>
    <t>2-bromo-1-(pyrazin-2-yl)ethanone hydrobromide</t>
  </si>
  <si>
    <t>126353-32-0</t>
  </si>
  <si>
    <t>(rec.) 2,2-Dimethyl-1,3-dioxolane-4-carboxylic acid</t>
  </si>
  <si>
    <t xml:space="preserve">62075-55-2 </t>
  </si>
  <si>
    <t>2,2-Dimethyl-4-(hydroxymethyl)-1,3-dioxacyclopentane</t>
  </si>
  <si>
    <t xml:space="preserve">36543-79-0 </t>
  </si>
  <si>
    <t>6-Bromo-[1,3]dioxolo[4,5-b]pyridine</t>
  </si>
  <si>
    <t>76470-56-9</t>
  </si>
  <si>
    <t>2,6-Diphenylpyridine</t>
  </si>
  <si>
    <t>3558-69-8</t>
  </si>
  <si>
    <t>Ligand for DSSC/ Catalysis</t>
  </si>
  <si>
    <t>6.2 g</t>
  </si>
  <si>
    <t>1-(4-Methylpyridin-2-yl)ethanone</t>
  </si>
  <si>
    <t>59576-26-0</t>
  </si>
  <si>
    <t>Ethyl 2-acetylisonicotinate</t>
  </si>
  <si>
    <t>25028-32-4</t>
  </si>
  <si>
    <t>2,6-Di(1H-pyrazol-1-yl)pyridine</t>
  </si>
  <si>
    <t>123640-38-0</t>
  </si>
  <si>
    <t>6-Phenylpicolinic acid</t>
  </si>
  <si>
    <t>39774-28-2</t>
  </si>
  <si>
    <t>5-Phenylnicotinic acid</t>
  </si>
  <si>
    <t>10177-12-5</t>
  </si>
  <si>
    <t>2-Phenylisonicotinonitrile</t>
  </si>
  <si>
    <t>33744-17-1</t>
  </si>
  <si>
    <t>2-Phenylisonicotinic acid</t>
  </si>
  <si>
    <t>55240-51-2</t>
  </si>
  <si>
    <t>2-Phenylnicotinonitrile</t>
  </si>
  <si>
    <t>39065-49-1</t>
  </si>
  <si>
    <t>2-Phenylnicotinic acid</t>
  </si>
  <si>
    <t>33421-39-5</t>
  </si>
  <si>
    <t>4-Phenylpicolinic acid</t>
  </si>
  <si>
    <t>52565-56-7</t>
  </si>
  <si>
    <t>Imidazo[1,2-a]pyridine-2-carboxylic acid</t>
  </si>
  <si>
    <t>64951-08-2</t>
  </si>
  <si>
    <t>6-Bromoimidazo[1,2-a]pyridine-2-carboxylic acid</t>
  </si>
  <si>
    <t>749849-14-7</t>
  </si>
  <si>
    <t>5-Bromoimidazo[1,2-a]pyridine-2-carboxylic acid</t>
  </si>
  <si>
    <t>1026201-52-4</t>
  </si>
  <si>
    <t>5-Chloroimidazo[1,2-a]pyridine-2-carboxylic acid</t>
  </si>
  <si>
    <t>1000017-93-5</t>
  </si>
  <si>
    <t>3-Methylisonicotinic acid</t>
  </si>
  <si>
    <t>4021-12-9</t>
  </si>
  <si>
    <t>3-Methylpicolinic acid</t>
  </si>
  <si>
    <t>4021-07-2</t>
  </si>
  <si>
    <t>5-Methylnicotinic acid</t>
  </si>
  <si>
    <t>3222-49-9</t>
  </si>
  <si>
    <t>7-Bromoimidazo[1,2-a]pyridine-2-carboxylic acid</t>
  </si>
  <si>
    <t>1019018-46-2</t>
  </si>
  <si>
    <t>Methyl 2-amino-6-chloronicotinate</t>
  </si>
  <si>
    <t>849805-25-0</t>
  </si>
  <si>
    <t>8-Bromoimidazo[1,2-a]pyridine-2-carboxylic acid</t>
  </si>
  <si>
    <t>1026201-45-5</t>
  </si>
  <si>
    <t>6-Chloroimidazo[1,2-a]pyridine-2-carboxylic acid</t>
  </si>
  <si>
    <t>182181-19-7</t>
  </si>
  <si>
    <t>5-bromo-[1,2,4]triazolo[4,3-a]pyridine</t>
  </si>
  <si>
    <t>1172085-67-4</t>
  </si>
  <si>
    <t>[1,2,4]triazolo[4,3-a]pyridin-5-ylmethanol</t>
  </si>
  <si>
    <t>[1,2,4]triazolo[4,3-a]pyridin-5-ylmethanamine</t>
  </si>
  <si>
    <t>1,2-Bis(hydroxymethyl)benzene</t>
  </si>
  <si>
    <t>6680-73-5</t>
  </si>
  <si>
    <t>174 g</t>
  </si>
  <si>
    <t>23145-88-2</t>
  </si>
  <si>
    <t>106.9 g</t>
  </si>
  <si>
    <t>3,5-Dimethylisoxazole</t>
  </si>
  <si>
    <t>300-87-8</t>
    <phoneticPr fontId="0" type="noConversion"/>
  </si>
  <si>
    <t>39 g</t>
  </si>
  <si>
    <t>2-Isobutyramido-7H-purin-6-yl diphenylcarbamate</t>
  </si>
  <si>
    <t>185610-53-1</t>
  </si>
  <si>
    <t>Protected nucleobase for Glycosylation</t>
  </si>
  <si>
    <t>Dibenzo[b,d]furan-4,6-dicarboxylicacid</t>
  </si>
  <si>
    <t>Common reagent in Catalysis</t>
  </si>
  <si>
    <t>4,6-Bis((R)-4-phenyl-4,5-dihydrooxazol-2-yl)dibenzo[b,d]furan</t>
  </si>
  <si>
    <t>Chiral ligand for asymmetric reaction</t>
  </si>
  <si>
    <t>3-(Benzyloxy)propanoic acid</t>
  </si>
  <si>
    <t>27912-85-2</t>
  </si>
  <si>
    <t>N-Boc-1,3-propanediamine</t>
  </si>
  <si>
    <t>75178-96-0</t>
  </si>
  <si>
    <t>2,5-Dioxopyrrolidin-1-yl 6-(5-(2-oxo-hexahydro-1H-thieno[3,4-d]imidazol-4-yl)pentanamido)hexanoate</t>
  </si>
  <si>
    <t>197 g</t>
  </si>
  <si>
    <t>2,2-Difluoro-2-phenylacetic acid</t>
  </si>
  <si>
    <t>360-03-2</t>
  </si>
  <si>
    <t>5-Formylbenzofurazan</t>
  </si>
  <si>
    <t xml:space="preserve"> 32863-33-5</t>
  </si>
  <si>
    <t>4.6 g</t>
  </si>
  <si>
    <t>2-Cyclopentylacetic acid</t>
  </si>
  <si>
    <t>1123-00-8</t>
  </si>
  <si>
    <t>88 g</t>
  </si>
  <si>
    <t>N-Benzylidenebenzenesulfonamide</t>
  </si>
  <si>
    <t xml:space="preserve"> 13909-34-7</t>
  </si>
  <si>
    <t>43 g</t>
  </si>
  <si>
    <t>Dimethyl 3,3,3-trifluoro-2-oxopropylphosphonate</t>
  </si>
  <si>
    <t>9-(4'-Bromobiphenyl-4-yl)-9H-carbazole</t>
  </si>
  <si>
    <t>Starting material for DSSC</t>
  </si>
  <si>
    <t>9-(4'-(4,4,5,5-tetramethyl-1,3,2-dioxaborolan-2-yl)biphenyl-4-yl)-9H-carbazole</t>
  </si>
  <si>
    <t>Bis-(4-methoxyphenyl)-amine</t>
  </si>
  <si>
    <t>101-70-2</t>
  </si>
  <si>
    <t>Methyl 3-hydroxy-5-methylthiophene-2-carboxylate</t>
  </si>
  <si>
    <t>5556-22-9</t>
  </si>
  <si>
    <t>Methyl 4-hydroxy-2-methylthiazole-5-carboxylate</t>
  </si>
  <si>
    <t>Methyl 3-hydroxy-5-trifluoromethylthiophene-2-carboxylate</t>
  </si>
  <si>
    <t>157162-16-8</t>
  </si>
  <si>
    <t>1-Amino-2-methylpropan-2-ol</t>
  </si>
  <si>
    <t>2854-16-2</t>
  </si>
  <si>
    <t>Porphyrin for YD 2dye</t>
  </si>
  <si>
    <t>Porphyrin for DSSC</t>
  </si>
  <si>
    <t>Porphyrin for YD 2-O-C8 dye</t>
  </si>
  <si>
    <t>1-(Hexyloxy)-4-iodobenzene</t>
  </si>
  <si>
    <t>85557-94-4</t>
  </si>
  <si>
    <t>4-(Hexyloxy)aniline</t>
  </si>
  <si>
    <t>39905-57-2</t>
  </si>
  <si>
    <t>1-Iodo-4-(octyloxy)benzene</t>
  </si>
  <si>
    <t>96693-06-0</t>
  </si>
  <si>
    <t>4-(Octyloxy)aniline</t>
  </si>
  <si>
    <t>39905-45-8</t>
  </si>
  <si>
    <t>Common Reagent in Medicinal Chemistry and starting material for DSSC</t>
  </si>
  <si>
    <t>Bis(4-(octyloxy)phenyl)amine</t>
  </si>
  <si>
    <t>Starting Material for DSSC</t>
  </si>
  <si>
    <t>(3aR,4S,4aS,7aR,8S,8aR)-8-((tert-butyldiphenylsilyl)oxy)-2,2,6,6-tetramethylhexahydrobenzo[1,2-d:4,5-d']bis([1,3]dioxole)-4-ol</t>
  </si>
  <si>
    <t>Rac-inositol building block</t>
  </si>
  <si>
    <t>(3aS,4R,4aS,7aR,8R,8aS)-8-(1-ethoxyethoxy)-2,2,6,6-tetramethylhexahydrobenzo[1,2-d:4,5-d']bis([1,3]dioxole)-4-ol</t>
  </si>
  <si>
    <t>Rac-Inositol building block</t>
  </si>
  <si>
    <t>2,5-Dichloroterephthalic acid</t>
  </si>
  <si>
    <t>13799-90-1</t>
  </si>
  <si>
    <t>(Diethoxyphosphoryl)methyl 4-methylbenzenesulfonate</t>
  </si>
  <si>
    <t>31618-90-3</t>
  </si>
  <si>
    <t>Dimethyl 2,5-dichloroterephthalate</t>
  </si>
  <si>
    <t>3293-89-8</t>
  </si>
  <si>
    <t>(S)-4-(benzyloxymethyl)-2,2-dimethyl-1,3-dioxolane</t>
  </si>
  <si>
    <t>16495-03-7</t>
  </si>
  <si>
    <t>(R)-3-(benzyloxy)propane-1,2-diol</t>
  </si>
  <si>
    <t>56552-80-8</t>
  </si>
  <si>
    <t>9-(4'-Bromo-[1,1'-biphenyl]-4-yl)-3,6-di-tert-butyl-9H-carbazole</t>
  </si>
  <si>
    <t>(R)-4-(benzyloxymethyl)-2,2-dimethyl-1,3-dioxolane</t>
  </si>
  <si>
    <t>14347-83-2</t>
  </si>
  <si>
    <t>Chiral Building block</t>
  </si>
  <si>
    <t>(S)-3-(benzyloxy)propane-1,2-diol</t>
  </si>
  <si>
    <t>17325-85-8</t>
  </si>
  <si>
    <t>2,5-Dibromo-4-methylbenzoic acid</t>
  </si>
  <si>
    <t>20871-01-6</t>
  </si>
  <si>
    <t>Methyl 2,5-dibromo-4-methylbenzoate</t>
  </si>
  <si>
    <t>245549-92-2</t>
  </si>
  <si>
    <t>(S)-1-(benzyloxy)-3-(tert-butyldimethylsilyloxy)propan-2-ol</t>
  </si>
  <si>
    <t>(S)-diethyl (1-(benzyloxy)-3-(trityloxy)propan-2-yloxy)methylphosphonate</t>
  </si>
  <si>
    <t>4-Methylbenzene-1,3-diol</t>
  </si>
  <si>
    <t>496-73-1</t>
  </si>
  <si>
    <t>Bis(4-octylphenyl)amine</t>
  </si>
  <si>
    <t>101-67-7</t>
  </si>
  <si>
    <t>100 mg</t>
  </si>
  <si>
    <t>Bis(4-decylphenyl)amine</t>
  </si>
  <si>
    <t>Bis(4-dodecylphenyl)amine</t>
  </si>
  <si>
    <t>1,3-Diphenylpropan-2-amine</t>
  </si>
  <si>
    <t>7763-96-4</t>
  </si>
  <si>
    <t>3,3'-Dibromo-2,2'-bithiophene</t>
  </si>
  <si>
    <t>51751-44-1</t>
  </si>
  <si>
    <t>2,2':5',2''-Terthiophene</t>
  </si>
  <si>
    <t>1081-34-1</t>
  </si>
  <si>
    <t>4-Bromo-2-methoxybenzaldehyde</t>
  </si>
  <si>
    <t>43192-33-2</t>
  </si>
  <si>
    <t>6-Phenyl nicotinic acid</t>
  </si>
  <si>
    <t>29051-44-3</t>
  </si>
  <si>
    <t>5-Phenylpicolinic acid</t>
  </si>
  <si>
    <t>75754-04-0</t>
  </si>
  <si>
    <t>3,5-Di-tert-Butylbenzaldehyde</t>
  </si>
  <si>
    <t>17610-00-3</t>
  </si>
  <si>
    <t xml:space="preserve"> Starting material for Porphyrin synthesis</t>
  </si>
  <si>
    <t>Bis(4-hexylphenyl)amine</t>
  </si>
  <si>
    <t>2,6-Bis(octyloxy)benzaldehyde</t>
  </si>
  <si>
    <t>2,5-Dibromoterephthalic acid</t>
  </si>
  <si>
    <t>13731-82-3</t>
  </si>
  <si>
    <t>Dimethyl 2,5-dibromoterephthalate</t>
  </si>
  <si>
    <t>18014-00-1</t>
  </si>
  <si>
    <t>1-(2,5-Dichloro-3,6-dimethylphenyl)ethanone</t>
  </si>
  <si>
    <t>164165-77-9</t>
  </si>
  <si>
    <t>3,4-Diphenylthiophene</t>
  </si>
  <si>
    <t>16939-13-2</t>
  </si>
  <si>
    <t>2,5-Dibromo-3,4-diphenylthiophene</t>
  </si>
  <si>
    <t>95831-30-4</t>
  </si>
  <si>
    <t>9-(4-Bromophenyl)-3,6-di-tert-butyl-9H-carbazole</t>
  </si>
  <si>
    <t>601454-33-5</t>
  </si>
  <si>
    <t>3,6-Di-tert-butyl-9-(4-(4,4,5,5-tetramethyl-1,3,2-dioxaborolan-2-yl)phenyl)-9H-carbazole</t>
  </si>
  <si>
    <t>2-Methylisonicotinonitrile</t>
  </si>
  <si>
    <t>2214-53-1</t>
  </si>
  <si>
    <t>Dimethyl pyridine-2,4-dicarboxylate</t>
  </si>
  <si>
    <t>25658-36-0</t>
  </si>
  <si>
    <t>N-(6-aminohexyl)-2,2,2-trifluoroacetamide</t>
  </si>
  <si>
    <t>82962-28-5</t>
  </si>
  <si>
    <t>N-(6-(2,2,2-trifluoroacetamido)hexyl)acrylamide</t>
  </si>
  <si>
    <t>Bis(4-(hexyloxy)phenyl)amine</t>
  </si>
  <si>
    <t>Reagent for dyes for DSSC</t>
  </si>
  <si>
    <t>2,4-Dichlorobenzene-1,3-diol</t>
  </si>
  <si>
    <t>16606-61-4</t>
  </si>
  <si>
    <t>Common reagent and used to make fluorescence compounds</t>
  </si>
  <si>
    <t>3,6-Dichlorobenzene-1,2,4-tricarboxylic acid</t>
  </si>
  <si>
    <t>137071-78-4</t>
  </si>
  <si>
    <t>1 kg</t>
  </si>
  <si>
    <t>Methyl 3-(benzyloxy)propanoate</t>
  </si>
  <si>
    <t>4126-60-7</t>
  </si>
  <si>
    <t>Dimethyl-2,3,5,6-Tetraphenyl-terephthalate</t>
  </si>
  <si>
    <t>Bis(3,3-dimethylbutyl)phosphinic acid</t>
  </si>
  <si>
    <t>67206-80-8</t>
  </si>
  <si>
    <t>Reagent for DSSC</t>
  </si>
  <si>
    <t>1,3-Diethynylbenzene</t>
  </si>
  <si>
    <t>1785-61-1</t>
  </si>
  <si>
    <t>4',5'-Diphenyl-[1,1':2',1''-terphenyl]-3',6'-dicarboxylic acid</t>
  </si>
  <si>
    <t>445497-48-3</t>
  </si>
  <si>
    <t>5,11-Diphenylindeno[1,2-b]fluorene-6,12-dione</t>
  </si>
  <si>
    <t>152771-67-0</t>
  </si>
  <si>
    <t>5,8-Dibromo-2,3-diphenylquinoxaline</t>
  </si>
  <si>
    <t>94544-77-1</t>
  </si>
  <si>
    <t>Ethyl 4-hydroxy-2-phenylthiazole-5-carboxylate</t>
  </si>
  <si>
    <t>70547-29-4</t>
  </si>
  <si>
    <t>6,9-Dibromo-1,2,3,4-tetrahydrophenazine</t>
  </si>
  <si>
    <t>10,13-Dibromodibenzo[a,c]phenazine</t>
  </si>
  <si>
    <t>285129-85-3</t>
  </si>
  <si>
    <t>8,11-Dibromoacenaphtho[1,2-b]quinoxaline</t>
  </si>
  <si>
    <t>285129-82-0</t>
  </si>
  <si>
    <t>2,8-Dibromo-6,6,12,12-tetrahexyl-6,12-dihydroindeno[1,2-b]fluorene</t>
  </si>
  <si>
    <t>872705-69-6</t>
  </si>
  <si>
    <t>4-Tert-butylbenzene-1,3-diol</t>
  </si>
  <si>
    <t>2206-50-0</t>
  </si>
  <si>
    <t>9,9'-Spirobi[fluorene]</t>
  </si>
  <si>
    <t>159-66-0</t>
  </si>
  <si>
    <t>Starting material for hole transport material</t>
  </si>
  <si>
    <t>3,3',6,6'-Tetrabromo-9,9'-spirobi[fluorene]</t>
  </si>
  <si>
    <t>3,4-DIHYDROXY-THIOPHENE-2,5-DICARBOXYLIC ACID DIMETHYL ESTER</t>
  </si>
  <si>
    <t>1822-66-8</t>
  </si>
  <si>
    <t>2,3-Dihydrothieno[3,4-b][1,4]dioxine</t>
  </si>
  <si>
    <t>126213-50-1</t>
  </si>
  <si>
    <t>2,4-Dibutoxyphenylboronic acid</t>
  </si>
  <si>
    <t>870778-89-5</t>
  </si>
  <si>
    <t>Boronic acid derivative for Suzuki Reaction</t>
  </si>
  <si>
    <t>2,4-Bis(hexyloxy)phenylboronic acid</t>
  </si>
  <si>
    <t>Benzyl but-3-enylcarbamate</t>
  </si>
  <si>
    <t>132547-64-9</t>
  </si>
  <si>
    <t>3,3',6,6'-Tetraiodo-9,9'-spirobi[fluorene]</t>
  </si>
  <si>
    <t>Bis(2',4'-bis(hexyloxy)biphenyl-4-yl)amine</t>
  </si>
  <si>
    <t>1403674-49-6</t>
  </si>
  <si>
    <t>Reagents for DSSC</t>
  </si>
  <si>
    <t>Indolizine-2-carboxylic acid</t>
  </si>
  <si>
    <t>3189-48-8</t>
  </si>
  <si>
    <t>4-Isopropylbenzene-1,3-diol</t>
  </si>
  <si>
    <t>23504-03-2</t>
  </si>
  <si>
    <t>Ethyl 2-(3-fluorophenyl)-4-hydroxythiazole-5-carboxylate</t>
  </si>
  <si>
    <t>Ethyl 3-bromoquinoxaline-2-carboxylate</t>
  </si>
  <si>
    <t>3-Chlorobenzene-1,2-diol</t>
  </si>
  <si>
    <t>4018-65-9</t>
  </si>
  <si>
    <t>(4-Chloro-3-(trifluoromethyl)phenyl)methanol</t>
  </si>
  <si>
    <t>65735-71-9</t>
  </si>
  <si>
    <t>1-Benzyl-1,2,3,6-tetrahydropyridine</t>
  </si>
  <si>
    <t>40240-12-8</t>
  </si>
  <si>
    <t>(S)-3-hydroxydihydrofuran-2(3H)-one</t>
  </si>
  <si>
    <t>52079-23-9</t>
  </si>
  <si>
    <t>5-(Benzyloxy)-2-hydroxybenzaldehyde</t>
  </si>
  <si>
    <t>56979-56-7</t>
  </si>
  <si>
    <t>52003-32-4</t>
  </si>
  <si>
    <t>Ethyl 2-(4-bromophenyl)-3-hydroxypropanoate</t>
  </si>
  <si>
    <t>797756-92-4</t>
  </si>
  <si>
    <t>(4-(tert-butoxycarbonyl)-2,5-diethoxyphenyl)boronic acid</t>
  </si>
  <si>
    <t>Bs(2,4-bis(hexyloxy)phenyl)amine</t>
  </si>
  <si>
    <t>2-Cycloheptylethanol</t>
  </si>
  <si>
    <t>4480-98-2</t>
  </si>
  <si>
    <t>Rac-(1R,2R)-diethyl 4-oxocyclopentane-1,2-dicarboxylate</t>
  </si>
  <si>
    <t>Drug intermediate</t>
  </si>
  <si>
    <t>5-Methoxy-2-methylphenol</t>
  </si>
  <si>
    <t>20734-74-1</t>
  </si>
  <si>
    <t>2,4-bis(hexyloxy)-1-iodobenzene</t>
  </si>
  <si>
    <t>5-(Benzyloxy)-2-methylphenol</t>
  </si>
  <si>
    <t>Bis(2-ethylhexyl) 4-(hydroxymethyl)phthalate</t>
  </si>
  <si>
    <t>2,2’,7,7’-tetraiodo-9,9’-spirobi[fluorene]</t>
  </si>
  <si>
    <t>137181-59-0</t>
  </si>
  <si>
    <t>2,2’,7,7’-tetrabromo-9,9’-spirobi[fluorene]</t>
  </si>
  <si>
    <t>128055-74-3</t>
  </si>
  <si>
    <t>Methyl 4,5,6,7-tetrahydrobenzo[b]thiophene-2-carboxylate</t>
  </si>
  <si>
    <t>91489-09-7</t>
  </si>
  <si>
    <t>300 mg</t>
  </si>
  <si>
    <t>Methyl 5,6-dihydro-4H-cyclopenta[b]thiophene-2-carboxylate</t>
  </si>
  <si>
    <t>353269-02-0</t>
  </si>
  <si>
    <t>4,5,6,7-Tetrahydrobenzo[b]thiophene-2-carboxylic acid</t>
  </si>
  <si>
    <t>40133-07-1</t>
  </si>
  <si>
    <t>(E)-3-(9H-carbazol-3-yl)acrylonitrile</t>
  </si>
  <si>
    <t>1044273-21-3</t>
  </si>
  <si>
    <t>3-Iodo-9H-carbazole</t>
  </si>
  <si>
    <t>16807-13-9</t>
  </si>
  <si>
    <t>(4,5,6,7-Tetrahydrobenzo[b]thiophen-2-yl)methanol</t>
  </si>
  <si>
    <t>(5,6-Dihydro-4H-cyclopenta[b]thiophen-2-yl)methanol</t>
  </si>
  <si>
    <t>5,6-Dihydro-4H-cyclopenta[b]thiophene-2-carboxylic acid</t>
  </si>
  <si>
    <t>40133-06-0</t>
  </si>
  <si>
    <t>Ethyl 2-(4-chlorophenyl)-4-hydroxythiazole-5-carboxylate</t>
  </si>
  <si>
    <t>263016-08-6</t>
  </si>
  <si>
    <t>Ethyl 2-(4-fluorophenyl)-4-hydroxythiazole-5-carboxylate</t>
  </si>
  <si>
    <t>Ethyl 4-hydroxy-2-(4-(trifluoromethyl)phenyl)thiazole-5-carboxylate</t>
  </si>
  <si>
    <t>227199-08-8</t>
  </si>
  <si>
    <t>(2-Isopropylthiazol-4-yl)methanol</t>
  </si>
  <si>
    <t>133047-45-7</t>
  </si>
  <si>
    <t>7-Bromobenzo[1,25]thioadiazole-4-carbaldehyde</t>
  </si>
  <si>
    <t>1071224-34-4</t>
  </si>
  <si>
    <t>4-tert-butyl-2-(1H-pyrazol-1-yl)pyridine</t>
  </si>
  <si>
    <t>1361941-59-4</t>
  </si>
  <si>
    <t>2-Isopropylthiazole-4-carboxylic acid</t>
  </si>
  <si>
    <t>234445-61-5</t>
  </si>
  <si>
    <t>1-(4-Methoxybenzyl)-1H-pyrazol-5-amine</t>
  </si>
  <si>
    <t>227617-24-5</t>
  </si>
  <si>
    <t>4-Isopropylthiazole-2-carboxylic acid</t>
  </si>
  <si>
    <t>300831-06-5</t>
  </si>
  <si>
    <t>2-(Cycloheptylmethyl)thiazole-4-carboxylic acid</t>
  </si>
  <si>
    <t>4-Bromo-1-(4-methoxybenzyl)-1H-pyrazol-5-amine</t>
  </si>
  <si>
    <t>6,8-Dibromo-3-cyclohexyl-3-methyl-1,2,3,4-tetrahydroquinazolin-3-ium chloride</t>
  </si>
  <si>
    <t>Bromhexine Impurity E</t>
  </si>
  <si>
    <t>(3aR,6aR)-2,2-dimethyl-3aH-cyclopenta[d][1,3]dioxol-4(6aH)-one</t>
  </si>
  <si>
    <t>115509-13-2</t>
  </si>
  <si>
    <t>Chiral Building Block</t>
  </si>
  <si>
    <t>2-Cyclohexylaniline</t>
  </si>
  <si>
    <t>4806-81-9</t>
  </si>
  <si>
    <t>2-Cyclopentylaniline</t>
  </si>
  <si>
    <t>67330-66-9</t>
  </si>
  <si>
    <t>4-Cyclopentylaniline</t>
  </si>
  <si>
    <t>20029-53-2</t>
  </si>
  <si>
    <t>4-Cyclohexylaniline</t>
  </si>
  <si>
    <t>6373-50-8</t>
  </si>
  <si>
    <t>(3R,4S,5R)-3,4-dihydroxy-5-(hydroxymethyl)dihydrofuran-2(3H)-one</t>
  </si>
  <si>
    <t>(3aR,6R,6aR)-6-(((2-methoxypropan-2-yl)oxy)methyl)-2,2-dimethyldihydrofuro[3,4-d][1,3]dioxol-4(3aH)-one</t>
  </si>
  <si>
    <t>162635-53-2</t>
  </si>
  <si>
    <t>(3aR,6R,6aR)-6-(hydroxymethyl)-2,2-dimethyldihydrofuro[3,4-d][1,3]dioxol-4(3aH)-one</t>
  </si>
  <si>
    <t>30725-00-9</t>
  </si>
  <si>
    <t>3-Ethynyl-5-nitro-1H-indole</t>
  </si>
  <si>
    <t>1-(Propan-2-ylideneaminooxy)pentane-1,4-dione</t>
  </si>
  <si>
    <t>647834-80-8</t>
  </si>
  <si>
    <t>2-Nitro-10H-phenothiazine</t>
  </si>
  <si>
    <t>1628-76-8</t>
  </si>
  <si>
    <t>2-(2-Fluoroethoxy)-8-nitro-10H-phenothiazine</t>
  </si>
  <si>
    <t>(S)-2-oxotetrahydrofuran-3-aminium bromide</t>
  </si>
  <si>
    <t>15295-77-9</t>
  </si>
  <si>
    <t>(S)-2-oxotetrahydrofuran-3-aminium chloride</t>
  </si>
  <si>
    <t>2185-02-6</t>
  </si>
  <si>
    <t>4-Nitro-3-bromophenol</t>
  </si>
  <si>
    <t>5470-65-5</t>
  </si>
  <si>
    <t>(S)-2-(2-aminoacetamido) propanoic acid (Glycyl L-alanine)</t>
  </si>
  <si>
    <t>3695-73-6</t>
  </si>
  <si>
    <t>Ethyl 3-formyl-4-hydroxybenzoate</t>
  </si>
  <si>
    <t>82304-99-2</t>
  </si>
  <si>
    <t>4-Bromo-3-nitropyridine</t>
  </si>
  <si>
    <t>23056-44-2</t>
  </si>
  <si>
    <t>2-Bromo-1,3-difluoro-5-iodobenzene</t>
  </si>
  <si>
    <t>155906-10-8</t>
  </si>
  <si>
    <t>Ethyl 4-hydroxy-2,3-dihydro-1H-indene-2-carboxylate</t>
  </si>
  <si>
    <t>136191-20-3</t>
  </si>
  <si>
    <t>Methyl 4-hydroxy-2,3-dihydro-1H-indene-1-carboxylate</t>
  </si>
  <si>
    <t>7-Bromo-4-methoxy-2,3-dihydro-1H-inden-1-one</t>
  </si>
  <si>
    <t>959058-59-4</t>
  </si>
  <si>
    <t>(3,4-Dibromothiophene-2,5-diyl)bis(trimethylsilane)</t>
  </si>
  <si>
    <t>175658-90-9</t>
  </si>
  <si>
    <t>(3,4-Difluorothiophene-2,5-diyl)bis(trimethylsilane)</t>
  </si>
  <si>
    <t>347838-12-4</t>
  </si>
  <si>
    <t>4,6-Dichloro-1H-imidazo[4,5-c]pyridine</t>
  </si>
  <si>
    <t>2589-12-0</t>
  </si>
  <si>
    <t>4-Nitronaphthalen-1-ol</t>
  </si>
  <si>
    <t>605-62-9</t>
  </si>
  <si>
    <t>2-(4-(tert-butyl)phenoxy)acetic acid</t>
  </si>
  <si>
    <t>1798-04-5</t>
  </si>
  <si>
    <t>2-(4-(tert-butyl)phenoxy)-2-methylpropanoic acid</t>
  </si>
  <si>
    <t>76674-58-3</t>
  </si>
  <si>
    <t>Diethyl ((benzyloxy)methyl)phosphonate</t>
  </si>
  <si>
    <t>89268-01-9</t>
  </si>
  <si>
    <t>Diethyl ((allyloxy)methyl)phosphonate</t>
  </si>
  <si>
    <t>64226-00-2</t>
  </si>
  <si>
    <t>Ethyl 8-oxo-1,4-dioxaspiro[4.5]decane-7-carboxylate</t>
  </si>
  <si>
    <t>14160-65-7</t>
  </si>
  <si>
    <t>1-(4-bromophenyl)-1-methylhydrazine hydrochloride</t>
  </si>
  <si>
    <t>90 g</t>
  </si>
  <si>
    <t>((oxybis(ethane-2,1-diyl))bis(oxy))bis(ethane-2,1-diyl) bis(4-methylbenzenesulfonate)</t>
  </si>
  <si>
    <t>37860-51-8</t>
  </si>
  <si>
    <t>(ethane-1,2-diylbis(oxy))bis(ethane-2,1-diyl) bis(4-methylbenzenesulfonate</t>
  </si>
  <si>
    <t>19249-03-7</t>
  </si>
  <si>
    <t>oxybis(ethane-2,1-diyl) bis(4-methylbenzenesulfonate</t>
  </si>
  <si>
    <t>7460-82-4</t>
  </si>
  <si>
    <t>6,7-dihydro-5H-indeno[5,6-d][1,3]dioxole-6-carboxylic acid</t>
  </si>
  <si>
    <t>6,7-dihydro-5H-indeno[5,6-d][1,3]dioxol-6-amine</t>
  </si>
  <si>
    <t>o-Carborane-9-Carboxylic acid</t>
  </si>
  <si>
    <t>61654-04-4</t>
  </si>
  <si>
    <t>4-(bromomethyl)-2-methoxybenzonitrile</t>
  </si>
  <si>
    <t>182287-68-9</t>
  </si>
  <si>
    <t>1-butyl-1H-benzo[d]imidazole</t>
  </si>
  <si>
    <t>4886-30-0</t>
  </si>
  <si>
    <t>Common Reagent used in DSSC</t>
  </si>
  <si>
    <t>1-ethyl-3-methylimidazolium thiocyanate</t>
  </si>
  <si>
    <t xml:space="preserve">331717-63-6 </t>
  </si>
  <si>
    <t>Ionic liquid</t>
  </si>
  <si>
    <t>4333-62-4</t>
  </si>
  <si>
    <t>1-ethyl-3-methyl-1H-imidazol-3-ium iodide</t>
  </si>
  <si>
    <t>35935-34-3</t>
  </si>
  <si>
    <t>N-(2-methoxy-4-nitrophenyl) acetamide</t>
  </si>
  <si>
    <t>93-27-6</t>
  </si>
  <si>
    <t>30g</t>
  </si>
  <si>
    <t>N-(2-methoxy-5-nitrophenyl) acetamide</t>
  </si>
  <si>
    <t>33721-54-9</t>
  </si>
  <si>
    <t>2-methoxy-5-nitroaniline</t>
  </si>
  <si>
    <t>99-59-2</t>
  </si>
  <si>
    <t>2-methoxy benzene-1,4-diamine</t>
  </si>
  <si>
    <t>4-methoxy benzene-1,3-diamine dihydrochloride</t>
  </si>
  <si>
    <t>614-94-8</t>
  </si>
  <si>
    <t>2-methoxy-4-nitroaniline</t>
  </si>
  <si>
    <t>97-52-9</t>
  </si>
  <si>
    <t>3-methoxybenzene-1,2-diamine dihydrochloride</t>
  </si>
  <si>
    <t>878769-98-3</t>
  </si>
  <si>
    <t>2-bromo-3-methoxynaphthalene</t>
  </si>
  <si>
    <t>68251-77-4</t>
  </si>
  <si>
    <t>150 g</t>
  </si>
  <si>
    <t>isoquinolin-1(2H)-one</t>
  </si>
  <si>
    <t>491-30-5</t>
  </si>
  <si>
    <t>6-methylisoquinolin-1(2H)-one</t>
  </si>
  <si>
    <t>3,4,5-trimethylaniline</t>
  </si>
  <si>
    <t>1639-31-2</t>
  </si>
  <si>
    <t>2,3,5-trimethylaniline</t>
  </si>
  <si>
    <t>270 g</t>
  </si>
  <si>
    <t>2,3,5-trimethylbromo benzene</t>
  </si>
  <si>
    <t>ethyl 2-amino-5,6-dihydro-4H-cyclopenta[b]thiophene-3-carboxylate</t>
  </si>
  <si>
    <t xml:space="preserve"> 4815-29-6</t>
  </si>
  <si>
    <t>ethyl 2-amino-5,6,7,8-tetrahydro-4H-cyclohepta[b]thiophene-3-carboxylate</t>
  </si>
  <si>
    <t>40106-13-6</t>
  </si>
  <si>
    <t>6-tert-butyl 3-ethyl 2-amino-4,5-dihydrothieno[2,3-c]pyridine-3,6(7H)-dicarboxylate</t>
  </si>
  <si>
    <t>cyclopent-1-ene-1,2-dicarboxylic acid</t>
  </si>
  <si>
    <t>3128-15-2</t>
  </si>
  <si>
    <t>5,6-dihydro-1H-cyclopenta[c]furan-1,3(4H)-dione</t>
  </si>
  <si>
    <t>3205-94-5</t>
  </si>
  <si>
    <t>2-((tert-butyldimethylsilyl)oxy)-3-fluoropropan-1-ol</t>
  </si>
  <si>
    <t>ethyl 2-amino-4,5,6,7-tetrahydrobenzo[b]thiophene-3-carboxylate</t>
  </si>
  <si>
    <t>4506-71-2</t>
  </si>
  <si>
    <t>tert-butyl 2-amino-4,5,6,7-tetrahydrobenzo[b]thiophene-3-carboxylate</t>
  </si>
  <si>
    <t>Common Reagent used in Medicinal Chemistry</t>
  </si>
  <si>
    <t>7 g</t>
  </si>
  <si>
    <t>5/6 TET-FAM-OH</t>
  </si>
  <si>
    <t>Fluorescent marker-tag/Commonly used in sensors and sequencing</t>
  </si>
  <si>
    <t>6-Fluorescein-amidohexanol</t>
  </si>
  <si>
    <t>HEX-Cl-6-FAM-OH</t>
  </si>
  <si>
    <t>Cholesterol Succinate</t>
  </si>
  <si>
    <t>1510-21-0</t>
  </si>
  <si>
    <t xml:space="preserve">Commonly used as a biomarker </t>
  </si>
  <si>
    <t>1-bromo-2,3,5-trimethylbenzene</t>
  </si>
  <si>
    <t>Common Reagent used in Medicinal Chemistry/SAR study</t>
  </si>
  <si>
    <t>3,4,5-trimethylbenzaldehyde</t>
  </si>
  <si>
    <t>bis(3,4,5-trimethylphenyl)amine</t>
  </si>
  <si>
    <t>bis(3,4,5-trimethoxyphenyl)amine</t>
  </si>
  <si>
    <t>N1-(4-(dimethylamino)phenyl)-N4,N4-dimethylbenzene-1,4-diamine</t>
  </si>
  <si>
    <t>637-31-0</t>
  </si>
  <si>
    <t>N1-(4-(dihexylamino)phenyl)-N4,N4-dihexylbenzene-1,4-diamine</t>
  </si>
  <si>
    <t>N-(6-formyl-4-hydroxypteridin-2-yl)acetamide</t>
  </si>
  <si>
    <t>(1R,5S)-tert-butyl 3,9-diazabicyclo[3.3.1]nonane-9-carboxylate</t>
  </si>
  <si>
    <t>4-(((2-amino-4-oxo-3,4-dihydropteridin-6-yl)methyl)amino)benzoic acid</t>
  </si>
  <si>
    <t xml:space="preserve"> 119-24-4 </t>
  </si>
  <si>
    <t>2-amino-4-oxo-3,4-dihydropteridine-6-carbaldehyde</t>
  </si>
  <si>
    <t xml:space="preserve">N2-acetyl-N10-trifluoroacetyl 
pteroic acid
</t>
  </si>
  <si>
    <t>Chroman</t>
  </si>
  <si>
    <t xml:space="preserve">  493-08-3</t>
  </si>
  <si>
    <t>methyl 4-(2-bromoacetyl)benzoate</t>
  </si>
  <si>
    <t>56893-25-5</t>
  </si>
  <si>
    <t>1-bromo-2,4-dibutoxybenzene</t>
  </si>
  <si>
    <t>Used in DSSC</t>
  </si>
  <si>
    <t>Diprop-2-ynylamine</t>
  </si>
  <si>
    <t>6921-28-4</t>
  </si>
  <si>
    <t>3-Hexylthiophene</t>
  </si>
  <si>
    <t>1693-86-3</t>
  </si>
  <si>
    <t xml:space="preserve"> Key intermediate used in Organic solar cell, dyes and  semi conductors</t>
  </si>
  <si>
    <t>2-Bromo-3-hexylthiophene</t>
  </si>
  <si>
    <t>69249-61-2</t>
  </si>
  <si>
    <t>2,5-Dibromo-3-hexylthiophene</t>
  </si>
  <si>
    <t>116971-11-0</t>
  </si>
  <si>
    <t>2-(3-Hexylthiophen-2-yl)-4,4,5,5-tetramethyl-1,3,2-dioxaborolane</t>
  </si>
  <si>
    <t>850881-09-3</t>
  </si>
  <si>
    <t>2-(4-Hexylthiophen-2-yl)-4,4,5,5-tetramethyl-1,3,2-dioxaborolane</t>
  </si>
  <si>
    <t>2-(Hexylthio)thiophene</t>
  </si>
  <si>
    <t>6911-41-7</t>
  </si>
  <si>
    <t>40 g</t>
  </si>
  <si>
    <t>2-Hexylthiophene</t>
  </si>
  <si>
    <t>18794-77-9</t>
  </si>
  <si>
    <t>2-Bromo-5-hexylthiophene</t>
  </si>
  <si>
    <t>211737-28-9</t>
  </si>
  <si>
    <t>2-(5-Hexylthiophen-2-yl)-4,4,5,5-tetramethyl-1,3,2-dioxaborolane</t>
  </si>
  <si>
    <t>917985-54-7</t>
  </si>
  <si>
    <t>Triaryl Derivatives</t>
  </si>
  <si>
    <t>4-Bromo-N,N-diphenylaniline</t>
  </si>
  <si>
    <t>36809-26-4</t>
  </si>
  <si>
    <t>4-(Diphenylamino) benzaldehyde</t>
  </si>
  <si>
    <t>4181-05-9</t>
  </si>
  <si>
    <t>N,N-Diphenyl-4-(4,4,5,5-tetramethyl-1,3,2-dioxaborolan-2-yl)aniline</t>
  </si>
  <si>
    <t>267221-88-5</t>
  </si>
  <si>
    <t>4'-Bromo-N,N-diphenylbiphenyl-4-amine</t>
  </si>
  <si>
    <t>202831-65-0</t>
  </si>
  <si>
    <t>N,N-Diphenyl-4'-(4,4,5,5-tetramethyl-1,3,2-dioxaborolan-2-yl)biphenyl-4-amine</t>
  </si>
  <si>
    <t>1-(4-(Diphenylamino)phenyl)ethanone</t>
  </si>
  <si>
    <t>1756-32-7</t>
  </si>
  <si>
    <t xml:space="preserve">500 mg </t>
  </si>
  <si>
    <t>1-(4-(Diphenylamino)phenyl)-4,4,4-trifluorobutane-1,3-dione</t>
  </si>
  <si>
    <t>4-(Hexyloxy)-N-(4-(hexyloxy)phenyl)-N-(4-(4,4,5,5-tetramethyl-1,3,2-dioxaborolan-2-yl)phenyl)aniline</t>
  </si>
  <si>
    <t>4-Methoxy-N-(4-methoxyphenyl)-N-(4-(4,4,5,5-tetramethyl-1,3,2-dioxaborolan-2-yl)phenyl)aniline</t>
  </si>
  <si>
    <t>1-(4-(Bis(4-tert-butylphenyl)amino)phenyl)ethanone</t>
  </si>
  <si>
    <t>1-(4-(Bis(4-tert-butylphenyl)amino)phenyl)-4,4,4-trifluorobutane-1,3-dione</t>
  </si>
  <si>
    <t>4-(Hexyloxy)-N-(4-(hexyloxy)phenyl)-N-(4-iodophenyl)aniline</t>
  </si>
  <si>
    <t>4-Iodo-N,N-bis(4-methoxyphenyl)aniline</t>
  </si>
  <si>
    <t>201802-15-5</t>
  </si>
  <si>
    <t>4-(Bis(4-methoxyphenyl)amino)benzaldehyde</t>
  </si>
  <si>
    <t>89115-20-8</t>
  </si>
  <si>
    <t>4-Ethynyl-N,N-diphenylaniline</t>
  </si>
  <si>
    <t>205877-26-5</t>
  </si>
  <si>
    <t>4-bromo-N-(4-bromophenyl)-N-phenylaniline</t>
  </si>
  <si>
    <t>81090-53-1</t>
  </si>
  <si>
    <t>Pyrene Derivatives</t>
  </si>
  <si>
    <t>1-Ethynylpyrene</t>
  </si>
  <si>
    <t>34993-56-1</t>
  </si>
  <si>
    <t>Common chemical  in Medicinal Chemistry</t>
  </si>
  <si>
    <t>180 g</t>
  </si>
  <si>
    <t>1-Bromopyrene</t>
  </si>
  <si>
    <t>1714-29-0</t>
  </si>
  <si>
    <t>1-(Azidomethyl)pyrene</t>
  </si>
  <si>
    <t>2,6-Dibromodithieno[3,2-b:2',3'-d]thiophene</t>
  </si>
  <si>
    <t>67061-69-2</t>
  </si>
  <si>
    <t xml:space="preserve">Starting material  for DSSC </t>
  </si>
  <si>
    <t>Thieno[3,2-b]thiophene</t>
  </si>
  <si>
    <t>251-41-2</t>
  </si>
  <si>
    <t>2,5-Dibromothieno[3,2-b]thiophene</t>
  </si>
  <si>
    <t>25121-87-3</t>
  </si>
  <si>
    <t>2,6-Bis(trimethylsilyl)-4H-cyclopenta[1,2-b:5,4-b']dithiophen-4-one</t>
  </si>
  <si>
    <t>2,6-Dibromo-4-phenyl-4H-dithieno[3,2-b:2',3'-d]pyrrole</t>
  </si>
  <si>
    <t>4H-cyclopenta[1,2-b:5,4-b']dithiophen-4-one</t>
  </si>
  <si>
    <t>25796-77-4</t>
  </si>
  <si>
    <t>4H-cyclopenta[1,2-b:5,4-b']dithiophene</t>
  </si>
  <si>
    <t>389-58-2</t>
  </si>
  <si>
    <t>Benzo[1,2-b:6,5-b']dithiophene-4,5-dione</t>
  </si>
  <si>
    <t>24243-32-1</t>
  </si>
  <si>
    <t>2,6-Dibromo-4H-cyclopenta[1,2-b:5,4-b']dithiophen-4-one</t>
  </si>
  <si>
    <t>636588-79-9</t>
  </si>
  <si>
    <t>Dithieno[3,2-b:2',3'-d]thiophene</t>
  </si>
  <si>
    <t>3593-75-7</t>
  </si>
  <si>
    <t>Nucleoside and Phosphoramidites Derivatives</t>
  </si>
  <si>
    <t>Pyridines</t>
  </si>
  <si>
    <t>Pyridazine Derivatives</t>
  </si>
  <si>
    <t>1-(4-Chlorobenzyl)piperazine</t>
  </si>
  <si>
    <t>PEG Derivatives</t>
  </si>
  <si>
    <t>2-(2-(2-(2-Fluoroethoxy)ethoxy) ethoxy)ethyl 4-methyl benzenesulfonate</t>
  </si>
  <si>
    <t>2-(2-Fluoroethoxy)ethyl 4-methyl benzenesulfonate</t>
  </si>
  <si>
    <t>2-(2-(2-Fluoroethoxy)ethoxy)ethyl 4-methylbenzenesulfonate</t>
  </si>
  <si>
    <t>Allyl methoxy triethylene glycol
ether</t>
  </si>
  <si>
    <t>19685-21-3</t>
  </si>
  <si>
    <t>2-(2-(2-aminoethoxy)ethoxy)ethanol</t>
  </si>
  <si>
    <t xml:space="preserve">6338-55-2 </t>
  </si>
  <si>
    <t>2-(2-(2-azidoethoxy)ethoxy)ethanol</t>
  </si>
  <si>
    <t>86520-52-7</t>
  </si>
  <si>
    <t>2-(2-(2-azidoethoxy)ethoxy)ethanamine</t>
  </si>
  <si>
    <t>166388-57-4</t>
  </si>
  <si>
    <t>benzyl (2-(2-(2-hydroxyethoxy)ethoxy)ethyl)carbamate</t>
  </si>
  <si>
    <t>2,2,2-trifluoro-N-(2-(2-(2-hydroxyethoxy)ethoxy)ethyl)acetamide</t>
  </si>
  <si>
    <t>(9H-fluoren-9-yl)methyl (2-(2-(2-hydroxyethoxy)ethoxy)ethyl)carbamate</t>
  </si>
  <si>
    <t>tert-butyl (2-(2-(2-hydroxyethoxy)ethoxy)ethyl)carbamate</t>
  </si>
  <si>
    <t>N-(2-(2-(2-hydroxyethoxy)ethoxy)ethyl)acetamide</t>
  </si>
  <si>
    <t>N-(2-(2-(2-hydroxyethoxy)ethoxy)ethyl)benzamide</t>
  </si>
  <si>
    <t>50 gm</t>
  </si>
  <si>
    <t xml:space="preserve"> Thiopene Derivatives</t>
  </si>
  <si>
    <t xml:space="preserve"> Thiazole Derivatives</t>
  </si>
  <si>
    <t>Miscellaneous Products</t>
  </si>
  <si>
    <t>3-bromopyridin-4-amine</t>
  </si>
  <si>
    <t>13534-98-0</t>
  </si>
  <si>
    <t>3,5-dibromopyridin-4-amine</t>
  </si>
  <si>
    <t>84539-34-4</t>
  </si>
  <si>
    <t>3,5-dichloropyridin-4-amine</t>
  </si>
  <si>
    <t>22889-78-7</t>
  </si>
  <si>
    <t>9H-pyrrolo[2,3-b:4,5-c']dipyridine</t>
  </si>
  <si>
    <t>8-bromo-9H-pyrrolo[2,3-b:4,5-c']dipyridine</t>
  </si>
  <si>
    <t>9H-pyrrolo[2,3-b:4,5-c']dipyridin-5-ol</t>
  </si>
  <si>
    <t>7266-32-2</t>
  </si>
  <si>
    <t>200 mg</t>
  </si>
  <si>
    <t>2-chloro-6-methylnicotinonitrile</t>
  </si>
  <si>
    <t>2-hydroxy-6-methylnicotinonitrile</t>
  </si>
  <si>
    <t xml:space="preserve">28900-10-9 </t>
  </si>
  <si>
    <t>4241-27-4</t>
  </si>
  <si>
    <t>Common reagent in Medicinal Chemistry and SAR STUDY</t>
  </si>
  <si>
    <t>149771-44-8</t>
  </si>
  <si>
    <t>tert-butyl 3,6-diazabicyclo[3.1.1]heptane-6-carboxylate</t>
  </si>
  <si>
    <t>869494-16-6</t>
  </si>
  <si>
    <t>(3aR,4R,7S,7aS)-octahydro-1H-4,7-methanoisoindole</t>
  </si>
  <si>
    <t>(3aR,4R,7S,7aS)-hexahydro-1H-4,7-methanoisoindole-1,3(2H)-dione</t>
  </si>
  <si>
    <t>tert-butyl 3,8-diazabicyclo[3.2.1]octane-8-carboxylate</t>
  </si>
  <si>
    <t>(E)-9-(prop-1-en-1-yl)-9H-purin-6-amine</t>
  </si>
  <si>
    <t>4121-40-8</t>
  </si>
  <si>
    <t>API Impurity (Tenofovir)</t>
  </si>
  <si>
    <t>4-(4-bromophenyl)-1-isopropylpiperidine</t>
  </si>
  <si>
    <t>1-(4-hydroxy-3-isopropylphenyl)ethanone</t>
  </si>
  <si>
    <t>1-(2-hydroxy-3-isopropylphenyl)ethanone</t>
  </si>
  <si>
    <t>104175-18-0</t>
  </si>
  <si>
    <t>300 g</t>
  </si>
  <si>
    <t>ethyl 3-tert-butyl-1-methyl-1H-pyrazole-5-carboxylate</t>
  </si>
  <si>
    <t>133261-10-6</t>
  </si>
  <si>
    <t>12.4 g</t>
  </si>
  <si>
    <t>1-methyl-1H-imidazole-5-carbaldehyde</t>
  </si>
  <si>
    <t>12.2 g</t>
  </si>
  <si>
    <t>39021-62-0</t>
  </si>
  <si>
    <t>2-Chloro-5-Phenylpyridine</t>
  </si>
  <si>
    <t>66600-05-3</t>
  </si>
  <si>
    <t>(R)-N-(9-((1-(bis(4-methoxyphenyl)(phenyl)methoxy)-3-hydroxypropan-2-yloxy)methyl)-6-oxo-6,9-dihydro-1H-purin-2-yl)isobutyramide</t>
  </si>
  <si>
    <t>(R)-2-amino-9-((1-(bis(4-methoxyphenyl)(phenyl)methoxy)-3-hydroxypropan-2-yloxy)methyl)-1H-purin-6(9H)-one</t>
  </si>
  <si>
    <t>492 mg</t>
  </si>
  <si>
    <t>6-aminopyrimidine-4-carboxylic acid lithium salt</t>
  </si>
  <si>
    <t>propyl 6-aminopyrimidine-4-carboxylate</t>
  </si>
  <si>
    <t>methyl 2-(tert-butoxycarbonylamino)acetate</t>
  </si>
  <si>
    <t>31954-27-5</t>
  </si>
  <si>
    <t>132 g</t>
  </si>
  <si>
    <t>35.4 g</t>
  </si>
  <si>
    <t>183059-24-7</t>
  </si>
  <si>
    <t>tert-butyl 2-hydroxy-2-methylpropylcarbamate</t>
  </si>
  <si>
    <t>4-Bromo-4’’-Hydroxy-p-terphenyl</t>
  </si>
  <si>
    <t>11.5 g</t>
  </si>
  <si>
    <t>Benzyl-5-(hydroxymethyl)- isoindoline-2-carboxylate</t>
  </si>
  <si>
    <t>1019889-84-9</t>
  </si>
  <si>
    <t>57 g</t>
  </si>
  <si>
    <t>4-Amino-1-((2R,5S)-5-((bis(4-methoxyphenyl)(phenyl)methoxy)methyl)-tetrahydrofuran-2-yl) pyrimidin-2(1H)-one</t>
  </si>
  <si>
    <t xml:space="preserve"> 797804-87-6 </t>
  </si>
  <si>
    <t xml:space="preserve"> 67206-80-8</t>
  </si>
  <si>
    <t>bis(3,3-dimethylbutyl)phosphinic acid</t>
  </si>
  <si>
    <t>54 g</t>
  </si>
  <si>
    <t>benzo[1,2-b:5,4-b']dithiophene</t>
  </si>
  <si>
    <t>267-65-2</t>
  </si>
  <si>
    <t>3,6-Dibromobenzene-1,2-diamine dihydrochloride</t>
  </si>
  <si>
    <t>1632286-10-2</t>
  </si>
  <si>
    <t>(2,4-dibutyloxyphenyl)boronic acid</t>
  </si>
  <si>
    <t>202927-41-1</t>
  </si>
  <si>
    <t>2,3,4,5-tetrahydrothieno[3,4-b][1,4]dioxocine</t>
  </si>
  <si>
    <t>(2,2-dimethyl-5-(pyrimidin-4-yl)-1,3-dioxan-5-yl)methanol</t>
  </si>
  <si>
    <t>49 g</t>
  </si>
  <si>
    <t>Ethyl 3,6-dihydropyridine-1(2H)-carboxylate</t>
  </si>
  <si>
    <t>4-chloro-1H-indole</t>
  </si>
  <si>
    <t xml:space="preserve">25235-85-2 </t>
  </si>
  <si>
    <t>(S)-3-hydroxy-dihydrofuran-2(3H)-one</t>
  </si>
  <si>
    <t xml:space="preserve">52079-23-9 </t>
  </si>
  <si>
    <t xml:space="preserve">40240-12-8 </t>
  </si>
  <si>
    <t>29 g</t>
  </si>
  <si>
    <t>4,4'-(1,3-phenylene)bis(2-methylbut-3-yn-2-ol)</t>
  </si>
  <si>
    <t xml:space="preserve">33432-55-2 </t>
  </si>
  <si>
    <t xml:space="preserve">1249926-03-1 </t>
  </si>
  <si>
    <t>4-bromo-1-(4-methoxybenzyl)-1H-pyrazol-5-amine</t>
  </si>
  <si>
    <t>spiro[cyclohexane-1,9'-fluorene]</t>
  </si>
  <si>
    <t>spiro[cyclooctane-1,9'-fluorene]</t>
  </si>
  <si>
    <t>7258-61-9</t>
  </si>
  <si>
    <t>33850-58-7</t>
  </si>
  <si>
    <t>99143-99-4</t>
  </si>
  <si>
    <t>27 g</t>
  </si>
  <si>
    <t>spiro[cycloheptane-1,9'-fluorene]</t>
  </si>
  <si>
    <t>1-(aminomethyl)cycloheptanol HCl salt</t>
  </si>
  <si>
    <t xml:space="preserve">2815-39-6 </t>
  </si>
  <si>
    <t>2,2-bis(((2-bromo-2-methylpropanoyl)oxy)methyl)propane-1,3-diyl bis(2-bromo-2-methylpropanoate)</t>
  </si>
  <si>
    <t xml:space="preserve">243991-62-0 </t>
  </si>
  <si>
    <t xml:space="preserve">648898-32-2 </t>
  </si>
  <si>
    <t>2-(((2-bromo-2-methylpropanoyl)oxy)methyl)-2-methylpropane-1,3-diyl bis(2-bromo-2-methylpropanoate)</t>
  </si>
  <si>
    <t xml:space="preserve"> 1451390-46-7</t>
  </si>
  <si>
    <t>55438-84-1</t>
  </si>
  <si>
    <t xml:space="preserve">(3R,4S,5R)-3,4-dihydroxy-5-(hydroxymethyl)dihydrofuran-2(3H)-one </t>
  </si>
  <si>
    <t>133908-85-7</t>
  </si>
  <si>
    <t>dimethyl (1S,2S)-4-oxocyclopentane-1,2-dicarboxylate</t>
  </si>
  <si>
    <t>28269-03-6</t>
  </si>
  <si>
    <t>159 gms</t>
  </si>
  <si>
    <t>benzyl benzodithioate</t>
  </si>
  <si>
    <t>27249-90-7</t>
  </si>
  <si>
    <t>2-(chloromethyl)-4H-pyrido[1,2-a]pyrimidin-4-one</t>
  </si>
  <si>
    <t>16867-35-9</t>
  </si>
  <si>
    <t>155 g</t>
  </si>
  <si>
    <t>442531-33-1</t>
  </si>
  <si>
    <t>7-bromo-2-(chloromethyl)-4H-pyrido[1,2-a]pyrimidin-4-one</t>
  </si>
  <si>
    <t>146 g</t>
  </si>
  <si>
    <t>166247-63-8 &amp; 908130-61-0</t>
  </si>
  <si>
    <t>104 g</t>
  </si>
  <si>
    <t>4-Amino-2-chloronicotinaldehyde trifluoroacetic acid salt</t>
  </si>
  <si>
    <t>1032350-07-4</t>
  </si>
  <si>
    <t xml:space="preserve">1393520-04-1 </t>
  </si>
  <si>
    <t>3-Methoxy-7-nitro-10H-phenothiazine</t>
  </si>
  <si>
    <t>99798-48-8</t>
  </si>
  <si>
    <t>(1r,3r)-cyclobutane-1,3-dicarboxylic acid.</t>
  </si>
  <si>
    <t xml:space="preserve">7439-33-0 </t>
  </si>
  <si>
    <t>165 mg</t>
  </si>
  <si>
    <t>3-oxabicyclo[3.1.1]heptanes-2,4-dione.</t>
  </si>
  <si>
    <t xml:space="preserve">4462-97-9 </t>
  </si>
  <si>
    <t>(2S,3R,4S)-3,4-bis(benzyloxy)-2-((benzyloxy)methyl)-3,4-dihydro-2H-pyran</t>
  </si>
  <si>
    <t>76 g</t>
  </si>
  <si>
    <t>methyl 2-amino-3-nitrobenzoate</t>
  </si>
  <si>
    <t>57113-91-4</t>
  </si>
  <si>
    <t>Methyl 2-(chloromethyl)-4-oxo-4H-pyrido[1,2-a] pyrimidine-7-carboxylate</t>
  </si>
  <si>
    <t>methyl 4-hydroxy-2,3-dihydro-1H-indene-1-carboxylate</t>
  </si>
  <si>
    <t>1783718-16-0</t>
  </si>
  <si>
    <t>7-chloro-2-(chloromethyl)-4H-pyrido[1,2-a]pyrimidin-4-one</t>
  </si>
  <si>
    <t>162469-87-6</t>
  </si>
  <si>
    <t>44 g</t>
  </si>
  <si>
    <t xml:space="preserve">135159-61-4 </t>
  </si>
  <si>
    <t>N-(6-hydroxyhexyl) pivalamide</t>
  </si>
  <si>
    <t>2 mg</t>
  </si>
  <si>
    <t>Milli gram -Gram</t>
  </si>
  <si>
    <t>4,4-dihexyl-4H-cyclopenta[1,2-b:5,4-b']dithiophene-2-carbaldehyde</t>
  </si>
  <si>
    <t>1221821-38-0</t>
  </si>
  <si>
    <t xml:space="preserve">
7,9-dichloro-2-(chloromethyl)-4H-pyrido[1,2-a]pyrimidin-4-one
</t>
  </si>
  <si>
    <t>7,9-dibromo-2-(chloromethyl)-4H-pyrido[1,2-a]pyrimidin-4-one</t>
  </si>
  <si>
    <t>2-(chloromethyl)-7-nitro-4H-pyrido[1,2-a]pyrimidin-4-one</t>
  </si>
  <si>
    <t>1429437-22-8</t>
  </si>
  <si>
    <t>1172965-82-0</t>
  </si>
  <si>
    <t>Ethyl 7-methyl-1H-indole-2-carboxylate</t>
  </si>
  <si>
    <t>70761-93-2</t>
  </si>
  <si>
    <t>di(1H-pyrrol-2-yl)methane</t>
  </si>
  <si>
    <t>21211-65-4</t>
  </si>
  <si>
    <t>34 g</t>
  </si>
  <si>
    <t>2-phenylpyrimidine-4,6-diol</t>
  </si>
  <si>
    <t>4,6-dichloro-2-phenylpyrimidine</t>
  </si>
  <si>
    <t>13566-71-7</t>
  </si>
  <si>
    <t>3740-92-9</t>
  </si>
  <si>
    <t>52 g</t>
  </si>
  <si>
    <t>31 g</t>
  </si>
  <si>
    <t>2-phenylpyrimidine-4,6-diamine</t>
  </si>
  <si>
    <t xml:space="preserve">52644-22-1 </t>
  </si>
  <si>
    <t>9-iodo-o-carborane</t>
  </si>
  <si>
    <t>17830-03-4</t>
  </si>
  <si>
    <t>tert-butyl 4-(2-hydroxyethyl)piperazine-1-carboxylate</t>
  </si>
  <si>
    <t>77279-24-4</t>
  </si>
  <si>
    <t>533-48-2</t>
  </si>
  <si>
    <t>6-((4R,5S)-5-methyl-2-oxoimidazolidin-4-yl)hexanoic acid</t>
  </si>
  <si>
    <t>91981-59-8</t>
  </si>
  <si>
    <t>[1,2,4]triazolo[4,3-a]pyridin-5-ylmethanamine hydrochloride</t>
  </si>
  <si>
    <t>(2R,3S,5R)-2-((bis(4-methoxyphenyl)(phenyl)methoxy)methyl)-5-(2,7-dioxo-1H-pyrimido[4,5-d][1,3]oxazin-6(2H,4H,7H)-yl)tetrahydrofuran-3-yl (2-cyanoethyl) diisopropylphosphoramidite</t>
  </si>
  <si>
    <t>2-(benzyloxy)ethanol</t>
  </si>
  <si>
    <t>622-08-2</t>
  </si>
  <si>
    <t>510758-28-8</t>
  </si>
  <si>
    <t>760952-88-3</t>
  </si>
  <si>
    <t xml:space="preserve">tris((3-benzyl-3H-1,2,3-triazol-4-yl)
methyl)amine-(TBTA)
</t>
  </si>
  <si>
    <t>3,3',3''-((4,4’4,”-nitrilotris(methylene))tris(1H-1,2,3-triazole-5,1-diyl))tris(propan-1-ol) -(THPTA)</t>
  </si>
  <si>
    <t>5-fluoro-1,10-phenanthroline</t>
  </si>
  <si>
    <t>191861-19-5</t>
  </si>
  <si>
    <t>3-bromocyclohex-1-ene</t>
  </si>
  <si>
    <t>1521-51-3</t>
  </si>
  <si>
    <t>Methyl 1-(2-methoxy ethyl)-4,5,6,7-tetrahydro-1H-imidazo [4,5-c]pyridine-2-carboxylate</t>
  </si>
  <si>
    <t>2.5 g</t>
  </si>
  <si>
    <t>3-chloro-5-nitropyridine</t>
  </si>
  <si>
    <t>22353-33-9</t>
  </si>
  <si>
    <t>((difluoromethyl)sulfonyl)benzene</t>
  </si>
  <si>
    <t>1535-65-5</t>
  </si>
  <si>
    <t xml:space="preserve"> 1365635-07-9</t>
  </si>
  <si>
    <t xml:space="preserve">1,3-dimethyl-1H-imidazol-3-ium bromide </t>
  </si>
  <si>
    <t>65039-08-9</t>
  </si>
  <si>
    <t>1.2 Kg</t>
  </si>
  <si>
    <t>5-(azidomethyl)-1-((2R,4R,5R)-4-hydroxy-5-(hydroxymethyl)-tetrahydrofuran-2-yl)-2,3-dihydropyrimidin-4(1H)-one</t>
  </si>
  <si>
    <t>6-Methoxy-2,3,4,5-tetrahydropyridine</t>
  </si>
  <si>
    <t>5693-62-9</t>
  </si>
  <si>
    <t>3-Hydroxy-cyclobutanecarboxylic acid ethyl ester</t>
  </si>
  <si>
    <t>17205-02-6</t>
  </si>
  <si>
    <t>5-I-dU</t>
  </si>
  <si>
    <t>54-42-2</t>
  </si>
  <si>
    <t xml:space="preserve">6,6'-((3,3',5,5'-tetra-tert-butyl-6,6'-di methyl-[1,1'-biphenyl] -2,2'-diyl)bis(oxy)) didibenzo[d,f][1,3,2]
dioxaphosphepine
</t>
  </si>
  <si>
    <t>121627-17-6</t>
  </si>
  <si>
    <t>154814-02-5</t>
  </si>
  <si>
    <t xml:space="preserve">(2-Amino-5-methylphenyl)
phosphonic acid
</t>
  </si>
  <si>
    <t>69675-98-5</t>
  </si>
  <si>
    <t>(R)-2-(((S)-1-(bis(4-methoxyphenyl)(phenyl)methoxy)-3-hydroxypropan-2-yl)oxy)-2-(2,4-dioxo-3,4-dihydropyrimidin-1(2H)-yl)ethyl benzoate</t>
  </si>
  <si>
    <t>bis(3,4,5-trimethoxyphenyl)
amine</t>
  </si>
  <si>
    <t>tert-butyl (2-(dimethylamino)-2-oxoethyl)carbamate</t>
  </si>
  <si>
    <t xml:space="preserve"> 72287-76-4</t>
  </si>
  <si>
    <t>(2-Iodoethyl)cyclopentane</t>
  </si>
  <si>
    <t>17376-04-4</t>
  </si>
  <si>
    <t>5-bromo-N,N,4,6-tetramethylpyrimidin-2-amine</t>
  </si>
  <si>
    <t>1083329-52-5</t>
  </si>
  <si>
    <t>5-bromo-2-isopropoxy-4,6-dimethylpyrimidine</t>
  </si>
  <si>
    <t>22 g</t>
  </si>
  <si>
    <t>1-allylpiperazine</t>
  </si>
  <si>
    <t>13961-36-9</t>
  </si>
  <si>
    <t>89 g</t>
  </si>
  <si>
    <t>N-(2-oxo-1,2-dihydropyrimidin-4-yl)pivalamide</t>
  </si>
  <si>
    <t xml:space="preserve">18556-79-1 </t>
  </si>
  <si>
    <t xml:space="preserve">18997-23-4 </t>
  </si>
  <si>
    <t>N-(9H-purin-6-yl)pivalamide</t>
  </si>
  <si>
    <t>19 g</t>
  </si>
  <si>
    <t xml:space="preserve">676578-20-4 </t>
  </si>
  <si>
    <t xml:space="preserve">1-((2R,3R,4S,5R)-3-hydroxy-5-(hydroxy methyl)-4-methoxy tetrahydrofuran-2-yl) pyrimidine-2,4(1H,3H)-dione
</t>
  </si>
  <si>
    <t>4-amino-1-((2R,3R,4S,5R)-3-hydroxy-5-(hydroxy methyl)-4-methoxytetra hydrofuran-2-yl)pyrimidin-2(1H)-one</t>
  </si>
  <si>
    <t>(2R,3R,4S,5R)-2-(4-chloro-5-iodo-7H-pyrrolo[2,3-d]pyrimidin-7-yl)-5-(hydroxymethyl)-4-methoxy tetrahydrofuran-3-ol</t>
  </si>
  <si>
    <t>6038-59-1</t>
  </si>
  <si>
    <t>20594-00-7</t>
  </si>
  <si>
    <t xml:space="preserve">1012080-90-8 </t>
  </si>
  <si>
    <t>194034-69-0</t>
  </si>
  <si>
    <t>(2R,3R,4S,5R)-2-(6-amino-2-chloro-9H-purin-9-yl)-5-(hydroxymethyl)-4-metho xytetrahydrofuran-3-ol</t>
  </si>
  <si>
    <t>(2R,3R,4S,5R)-2-(2-amino-6-chloro-9H-purin-9-yl)-5-(hydroxymethyl)-4-metho xytetrahydrofuran-3-ol</t>
  </si>
  <si>
    <t>(2R,3R,4S,5R)-5-(hydroxy methyl)-4-methoxy-2-(6-(methylamino)-9H-purin-9-yl)tetrahydrofuran-3-ol</t>
  </si>
  <si>
    <t>(2R,3R,4S,5R)-5-(hydroxy methyl)-4-methoxy-2-(6-methoxy-9H-purin-9-yl)tetrahydrofuran-3-ol</t>
  </si>
  <si>
    <t>(2R,3R,4S,5R)-2-(6-(di methylamino)-9H-purin-9-yl)-5-(hydroxymethyl)-4-me thoxytetrahydrofuran-3-ol</t>
  </si>
  <si>
    <t>(2R,3R,4S,5R)-5-(hydroxy methyl)-2-(6-mercapto-9H-purin-9-yl)-4-methoxy tetrahydrofuran-3-ol</t>
  </si>
  <si>
    <t>(2R,3R,4S,5R)-5-(hydroxymethyl)-4-methoxy-2-(9H-purin-9-yl) tetrahydrofuran-3-ol</t>
  </si>
  <si>
    <t>(2R,3R,4S,5R)-2-(6-amino-9H-purin-9-yl)-5-(hydroxy methyl)-4-methoxytetra hydrofuran-3-ol</t>
  </si>
  <si>
    <t>2-amino-9-((2R,3R,4S,5R)-3-hydroxy-5-(hydroxy methyl)-4-methoxy tetra hydrofuran-2-yl)-1H-purin-6(9H)-one</t>
  </si>
  <si>
    <t xml:space="preserve">116525-88-3 </t>
  </si>
  <si>
    <t xml:space="preserve">60037-52-7 </t>
  </si>
  <si>
    <t xml:space="preserve">59990-31-7 </t>
  </si>
  <si>
    <t xml:space="preserve">10300-25-1 </t>
  </si>
  <si>
    <t>tert-butyl 2,4-dioxopiperidine-1-carboxylate</t>
  </si>
  <si>
    <t>845267-78-9</t>
  </si>
  <si>
    <t>28 g</t>
  </si>
  <si>
    <t>3-(pyridin-4-yl)propan-1-ol</t>
  </si>
  <si>
    <t>3-chloropyridin-4-amine</t>
  </si>
  <si>
    <t>2629-72-3</t>
  </si>
  <si>
    <t>19798-77-7</t>
  </si>
  <si>
    <t>2,2,4-Trimethyl-1,2-dihydroquinolin-7-ol</t>
  </si>
  <si>
    <t>179898-22-7</t>
  </si>
  <si>
    <t>1-Bromo-4-hexylbenzene</t>
  </si>
  <si>
    <t>23703-22-2</t>
  </si>
  <si>
    <t>6-(benzyloxy)-7H-purin-2-amine</t>
  </si>
  <si>
    <t>19916-73-5</t>
  </si>
  <si>
    <t>N-(4-oxo-4,5-dihydro-1,3,5-triazin-2-yl)isobutyramide</t>
  </si>
  <si>
    <t>55 g</t>
  </si>
  <si>
    <t>3171-46-8</t>
  </si>
  <si>
    <t>3,5-dimethylbenzene-1,2-diamine</t>
  </si>
  <si>
    <t>5-Tips-EDU Amidite</t>
  </si>
  <si>
    <t>EDU amidite</t>
  </si>
  <si>
    <t>2,2,2-trifluoro-1-(4-methoxyphenyl)ethan-1-one</t>
  </si>
  <si>
    <t>711-38-6</t>
  </si>
  <si>
    <t>8-Bromo-2'-deoxyguanosine</t>
  </si>
  <si>
    <t>13389-03-2</t>
  </si>
  <si>
    <t>4,4',6,6'-Tetramethyl-2,2'-bipyridine</t>
  </si>
  <si>
    <t>4444-27-3</t>
  </si>
  <si>
    <t>6,6'-Dimethyl-4,4-dibromo-2,2'-bipyridine</t>
  </si>
  <si>
    <t>3-chloro-5-methoxyaniline</t>
  </si>
  <si>
    <t>Isoquinoline-5-carbaldehyde</t>
  </si>
  <si>
    <t>5,8-dibromoisoquinoline</t>
  </si>
  <si>
    <t>5-bromo isoquinoline</t>
  </si>
  <si>
    <t>10272-06-7</t>
  </si>
  <si>
    <t>80278-67-7</t>
  </si>
  <si>
    <t>81045-39-8</t>
  </si>
  <si>
    <t xml:space="preserve">34784-04-8 </t>
  </si>
  <si>
    <t>46 g</t>
  </si>
  <si>
    <t>106 g</t>
  </si>
  <si>
    <t>115 g</t>
  </si>
  <si>
    <t>Used in Material sciences</t>
  </si>
  <si>
    <t>Common reagent used in Medicical chemistry</t>
  </si>
  <si>
    <t>1-(pyridin-4-yl) cyclopropanecarboxylic acid</t>
  </si>
  <si>
    <t>0.900 g</t>
  </si>
  <si>
    <t>322 g</t>
  </si>
  <si>
    <t>18.0 g</t>
  </si>
  <si>
    <t>53 g</t>
  </si>
  <si>
    <t>29.8 g</t>
  </si>
  <si>
    <t>28.9 g</t>
  </si>
  <si>
    <t>6.5 g</t>
  </si>
  <si>
    <t xml:space="preserve">6,6'-((3,3'-Di-tert-butyl-5,5'-dimethoxy-[1,1'-biphenyl]-2,2'-diyl) bis(oxy))didibenzo[d,f]
[1,3,2]dioxaphosphepine
</t>
  </si>
  <si>
    <t xml:space="preserve">1,3-Dimethyl-1H-imidazol-3-ium iodide
</t>
  </si>
  <si>
    <t>N,N-diethyl-4,6-dimethyl-5-(4,4,5,5-tetramethyl-1,3,2-dioxaborolan-2-yl)pyrimidin-2-amine</t>
  </si>
  <si>
    <t>Azetidine Derivatives</t>
  </si>
  <si>
    <t>SAPALA CATALOG COMPOUNDS - Manufactured at SAPALA, HYDERABAD Facility</t>
  </si>
  <si>
    <t>4 gm</t>
  </si>
  <si>
    <t>2-amino-9-((2S,4S,5R)-4-hydroxy-5-(hydroxymethyl)tetrahydrofuran-2-yl)-1,9-dihydro-6H-purin-6-one</t>
  </si>
  <si>
    <t>(2R,3R,4R,5R)-2-(6-amino-9H-purin-9-yl)-5-(hydroxymethyl)-3-methyltetrahydrofuran-3,4-diol</t>
  </si>
  <si>
    <t>443642-29-3</t>
  </si>
  <si>
    <t>4-amino-1-((2S,4S,5R)-4-hydroxy-5-(hydroxymethyl)tetrahydrofuran-2-yl)-1,3,5-triazin-2(1H)-one</t>
  </si>
  <si>
    <t>22432-95-7</t>
  </si>
  <si>
    <t>1-((4R,5R)-5-((bis(4-methoxyphenyl)(phenyl)methoxy)methyl)-4-hydroxytetrahydrofuran-2-yl)-5-methylpyrimidine-2,4(1H,3H)-dione</t>
  </si>
  <si>
    <t>(2R,3R)-5-(6-amino-9H-purin-9-yl)-2-((bis(4-methoxyphenyl)(phenyl)methoxy)methyl)tetrahydrofuran-3-ol</t>
  </si>
  <si>
    <t>2-amino-9-((4R,5R)-5-(((tert-butyldiphenylsilyl)oxy)methyl)-4-hydroxytetrahydrofuran-2-yl)-1,9-dihydro-6H-purin-6-one</t>
  </si>
  <si>
    <t>4-amino-1-((4R,5R)-5-((bis(4-methoxyphenyl)(phenyl)methoxy)methyl)-4-hydroxytetrahydrofuran-2-yl)pyrimidin-2(1H)-one</t>
  </si>
  <si>
    <t>6-chloro-3-iodopyridin-2-amine</t>
  </si>
  <si>
    <t>800402-06-6</t>
  </si>
  <si>
    <t>Tert-butyl (6-chloropyridin-3-yl) carbamate</t>
  </si>
  <si>
    <t xml:space="preserve">171178-45-3 
</t>
  </si>
  <si>
    <t>1-iodo-4-(2-methoxyethoxy) benzene</t>
  </si>
  <si>
    <t xml:space="preserve">102293-99-2 </t>
  </si>
  <si>
    <t>1-bromo-4-(2-methoxyethoxy) benzene</t>
  </si>
  <si>
    <t xml:space="preserve">39255-23-7 </t>
  </si>
  <si>
    <t>4-(2-methoxyethoxy) aniline</t>
  </si>
  <si>
    <t xml:space="preserve">33311-29-4 </t>
  </si>
  <si>
    <t>bis(4-(2-methoxyethoxy)phenyl)amine</t>
  </si>
  <si>
    <t>Common reagent in Medicinal Chemistry and Material Chemistry</t>
  </si>
  <si>
    <t>bis(4-(2-(2-methoxyethoxy)ethoxy)phenyl)amine</t>
  </si>
  <si>
    <t>2-(4-(7-hydroxy chroman-3-yl) phenoxy) acetic acid</t>
  </si>
  <si>
    <t>Used in Medicinal chemistry</t>
  </si>
  <si>
    <t>400 mg</t>
  </si>
  <si>
    <t>3-(4-hydroxyphenyl)chroman-7-ol</t>
  </si>
  <si>
    <t>94105-90-5</t>
  </si>
  <si>
    <t>1 gm</t>
  </si>
  <si>
    <t>((2R,3S)-3-acetoxy-5-methoxytetrahydrofuran-2-yl)methyl acetate</t>
  </si>
  <si>
    <t>Used in Nucleic acid chemistry</t>
  </si>
  <si>
    <t xml:space="preserve">Trans-4-Hydroxy-L-Prolinol
Hydrochloride
</t>
  </si>
  <si>
    <t xml:space="preserve">478922-47-3 </t>
  </si>
  <si>
    <t>1-(benzofuran-5-yl)-2-bromoethan-1-one</t>
  </si>
  <si>
    <t xml:space="preserve">844891-02-7 </t>
  </si>
  <si>
    <t>2-bromo-1-(1-methyl-1H-indol-3-yl)ethanone</t>
  </si>
  <si>
    <t xml:space="preserve">433335-72-9 </t>
  </si>
  <si>
    <t>2-Bromo-1-[4-(propan-2-yloxy)phenyl]ethan-1-one</t>
  </si>
  <si>
    <t>365572-08-3</t>
  </si>
  <si>
    <t>(S)-3-fluoropiperidine hydrochloride</t>
  </si>
  <si>
    <t>871664-50-5</t>
  </si>
  <si>
    <t>(R)-3-fluoropiperidine hydrochloride</t>
  </si>
  <si>
    <t xml:space="preserve">787564-37-8 </t>
  </si>
  <si>
    <t>2-Bromo-1-(4-phenoxy phenyl)ethanone</t>
  </si>
  <si>
    <t xml:space="preserve">28179-33-1 </t>
  </si>
  <si>
    <t>1-(3-nitro-10,11-dihydro-5H-dibenzo[b,f]azepin-5-yl)ethan-1-one</t>
  </si>
  <si>
    <t>79752-03-7</t>
  </si>
  <si>
    <t>10,11-dihydro-5H-dibenzo[b,f]azepin-3-amine</t>
  </si>
  <si>
    <t>10464-35-4</t>
  </si>
  <si>
    <t>2-(4-formyl-2-methoxyphenoxy) acetic acid</t>
  </si>
  <si>
    <t xml:space="preserve">1660-19-1 </t>
  </si>
  <si>
    <t>3-(2-(4-formyl-2-methoxyphenoxy)acetamido) propanoic acid</t>
  </si>
  <si>
    <t>2-(4-formyl-2-methoxyphenoxy)- N-(2-hydroxyethyl)acetamide</t>
  </si>
  <si>
    <t>3-methoxy-4-(2-morpholino-2-oxoethoxy)benzaldehyde</t>
  </si>
  <si>
    <t>2-(4-formyl-2-methoxyphenoxy)acetamide</t>
  </si>
  <si>
    <t>186685-89-2</t>
  </si>
  <si>
    <t>136834-20-3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</si>
</sst>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"/>
    <numFmt numFmtId="165" formatCode="0000"/>
  </numFmts>
  <fonts count="12" x14ac:knownFonts="1">
    <font>
      <sz val="10"/>
      <name val="Arial"/>
      <family val="2"/>
    </font>
    <font>
      <sz val="10"/>
      <name val="Arial"/>
      <family val="2"/>
    </font>
    <font>
      <sz val="16"/>
      <color rgb="FF0000CC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rgb="FF0099FF"/>
      <name val="Calibri"/>
      <family val="2"/>
      <scheme val="minor"/>
    </font>
    <font>
      <sz val="20"/>
      <color rgb="FF0099FF"/>
      <name val="Calibri"/>
      <family val="2"/>
      <scheme val="minor"/>
    </font>
    <font>
      <sz val="14"/>
      <color theme="0"/>
      <name val="Calibri"/>
      <family val="2"/>
      <scheme val="minor"/>
    </font>
    <font>
      <sz val="16"/>
      <name val="Calibri"/>
      <family val="2"/>
      <scheme val="minor"/>
    </font>
    <font>
      <sz val="11"/>
      <color rgb="FF0000CC"/>
      <name val="Calibri"/>
      <family val="2"/>
      <scheme val="minor"/>
    </font>
    <font>
      <sz val="28"/>
      <color theme="0"/>
      <name val="Calibri"/>
      <family val="2"/>
      <scheme val="minor"/>
    </font>
    <font>
      <sz val="20"/>
      <color rgb="FF0000CC"/>
      <name val="Calibri"/>
      <family val="2"/>
      <scheme val="minor"/>
    </font>
    <font>
      <sz val="2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rgb="FFFFCCFF"/>
        <bgColor indexed="64"/>
      </patternFill>
    </fill>
  </fills>
  <borders count="6">
    <border>
      <left/>
      <right/>
      <top/>
      <bottom/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2" borderId="0" xfId="0" applyFont="1" applyFill="1" applyBorder="1" applyAlignment="1">
      <alignment horizontal="center" vertical="center"/>
    </xf>
    <xf numFmtId="165" fontId="2" fillId="2" borderId="0" xfId="0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left" vertical="center" wrapText="1"/>
    </xf>
    <xf numFmtId="0" fontId="7" fillId="6" borderId="1" xfId="1" applyFont="1" applyFill="1" applyBorder="1" applyAlignment="1">
      <alignment horizontal="center" vertical="center" wrapText="1"/>
    </xf>
    <xf numFmtId="165" fontId="7" fillId="6" borderId="1" xfId="1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6" borderId="1" xfId="1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/>
    </xf>
    <xf numFmtId="164" fontId="8" fillId="2" borderId="0" xfId="0" applyNumberFormat="1" applyFont="1" applyFill="1" applyBorder="1"/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/>
    <xf numFmtId="164" fontId="8" fillId="2" borderId="0" xfId="0" applyNumberFormat="1" applyFont="1" applyFill="1"/>
    <xf numFmtId="0" fontId="8" fillId="2" borderId="0" xfId="0" applyFont="1" applyFill="1"/>
    <xf numFmtId="164" fontId="10" fillId="2" borderId="0" xfId="0" applyNumberFormat="1" applyFont="1" applyFill="1" applyBorder="1"/>
    <xf numFmtId="0" fontId="10" fillId="2" borderId="0" xfId="0" applyFont="1" applyFill="1" applyBorder="1"/>
    <xf numFmtId="165" fontId="8" fillId="2" borderId="0" xfId="0" applyNumberFormat="1" applyFont="1" applyFill="1" applyBorder="1" applyAlignment="1">
      <alignment horizontal="center" vertical="center"/>
    </xf>
    <xf numFmtId="165" fontId="8" fillId="2" borderId="0" xfId="0" quotePrefix="1" applyNumberFormat="1" applyFont="1" applyFill="1" applyBorder="1" applyAlignment="1">
      <alignment horizontal="center" vertical="center"/>
    </xf>
    <xf numFmtId="164" fontId="8" fillId="2" borderId="0" xfId="0" applyNumberFormat="1" applyFont="1" applyFill="1" applyAlignment="1"/>
    <xf numFmtId="0" fontId="8" fillId="2" borderId="0" xfId="0" applyFont="1" applyFill="1" applyAlignment="1"/>
    <xf numFmtId="164" fontId="8" fillId="0" borderId="0" xfId="0" applyNumberFormat="1" applyFont="1"/>
    <xf numFmtId="0" fontId="8" fillId="2" borderId="0" xfId="0" applyFont="1" applyFill="1" applyBorder="1" applyAlignment="1">
      <alignment horizontal="center"/>
    </xf>
    <xf numFmtId="0" fontId="7" fillId="6" borderId="5" xfId="1" applyFont="1" applyFill="1" applyBorder="1" applyAlignment="1">
      <alignment vertical="center" wrapText="1"/>
    </xf>
    <xf numFmtId="0" fontId="7" fillId="6" borderId="5" xfId="1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colors>
    <mruColors>
      <color rgb="FFFFCCFF"/>
      <color rgb="FFCC3300"/>
      <color rgb="FF0099FF"/>
      <color rgb="FF3399FF"/>
      <color rgb="FF008000"/>
      <color rgb="FF006600"/>
      <color rgb="FF0066CC"/>
      <color rgb="FF000099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emf"/><Relationship Id="rId671" Type="http://schemas.openxmlformats.org/officeDocument/2006/relationships/image" Target="../media/image671.emf"/><Relationship Id="rId21" Type="http://schemas.openxmlformats.org/officeDocument/2006/relationships/image" Target="../media/image21.emf"/><Relationship Id="rId324" Type="http://schemas.openxmlformats.org/officeDocument/2006/relationships/image" Target="../media/image324.emf"/><Relationship Id="rId531" Type="http://schemas.openxmlformats.org/officeDocument/2006/relationships/image" Target="../media/image531.emf"/><Relationship Id="rId629" Type="http://schemas.openxmlformats.org/officeDocument/2006/relationships/image" Target="../media/image629.emf"/><Relationship Id="rId170" Type="http://schemas.openxmlformats.org/officeDocument/2006/relationships/image" Target="../media/image170.emf"/><Relationship Id="rId268" Type="http://schemas.openxmlformats.org/officeDocument/2006/relationships/image" Target="../media/image268.emf"/><Relationship Id="rId475" Type="http://schemas.openxmlformats.org/officeDocument/2006/relationships/image" Target="../media/image475.emf"/><Relationship Id="rId682" Type="http://schemas.openxmlformats.org/officeDocument/2006/relationships/image" Target="../media/image682.emf"/><Relationship Id="rId32" Type="http://schemas.openxmlformats.org/officeDocument/2006/relationships/image" Target="../media/image32.emf"/><Relationship Id="rId128" Type="http://schemas.openxmlformats.org/officeDocument/2006/relationships/image" Target="../media/image128.emf"/><Relationship Id="rId335" Type="http://schemas.openxmlformats.org/officeDocument/2006/relationships/image" Target="../media/image335.emf"/><Relationship Id="rId542" Type="http://schemas.openxmlformats.org/officeDocument/2006/relationships/image" Target="../media/image542.emf"/><Relationship Id="rId181" Type="http://schemas.openxmlformats.org/officeDocument/2006/relationships/image" Target="../media/image181.emf"/><Relationship Id="rId402" Type="http://schemas.openxmlformats.org/officeDocument/2006/relationships/image" Target="../media/image402.emf"/><Relationship Id="rId279" Type="http://schemas.openxmlformats.org/officeDocument/2006/relationships/image" Target="../media/image279.emf"/><Relationship Id="rId486" Type="http://schemas.openxmlformats.org/officeDocument/2006/relationships/image" Target="../media/image486.emf"/><Relationship Id="rId693" Type="http://schemas.openxmlformats.org/officeDocument/2006/relationships/image" Target="../media/image693.emf"/><Relationship Id="rId707" Type="http://schemas.openxmlformats.org/officeDocument/2006/relationships/image" Target="../media/image707.emf"/><Relationship Id="rId43" Type="http://schemas.openxmlformats.org/officeDocument/2006/relationships/image" Target="../media/image43.emf"/><Relationship Id="rId139" Type="http://schemas.openxmlformats.org/officeDocument/2006/relationships/image" Target="../media/image139.emf"/><Relationship Id="rId346" Type="http://schemas.openxmlformats.org/officeDocument/2006/relationships/image" Target="../media/image346.emf"/><Relationship Id="rId553" Type="http://schemas.openxmlformats.org/officeDocument/2006/relationships/image" Target="../media/image553.emf"/><Relationship Id="rId760" Type="http://schemas.openxmlformats.org/officeDocument/2006/relationships/image" Target="../media/image760.emf"/><Relationship Id="rId192" Type="http://schemas.openxmlformats.org/officeDocument/2006/relationships/image" Target="../media/image192.emf"/><Relationship Id="rId206" Type="http://schemas.openxmlformats.org/officeDocument/2006/relationships/image" Target="../media/image206.emf"/><Relationship Id="rId413" Type="http://schemas.openxmlformats.org/officeDocument/2006/relationships/image" Target="../media/image413.emf"/><Relationship Id="rId497" Type="http://schemas.openxmlformats.org/officeDocument/2006/relationships/image" Target="../media/image497.emf"/><Relationship Id="rId620" Type="http://schemas.openxmlformats.org/officeDocument/2006/relationships/image" Target="../media/image620.emf"/><Relationship Id="rId718" Type="http://schemas.openxmlformats.org/officeDocument/2006/relationships/image" Target="../media/image718.emf"/><Relationship Id="rId357" Type="http://schemas.openxmlformats.org/officeDocument/2006/relationships/image" Target="../media/image357.emf"/><Relationship Id="rId54" Type="http://schemas.openxmlformats.org/officeDocument/2006/relationships/image" Target="../media/image54.emf"/><Relationship Id="rId217" Type="http://schemas.openxmlformats.org/officeDocument/2006/relationships/image" Target="../media/image217.emf"/><Relationship Id="rId564" Type="http://schemas.openxmlformats.org/officeDocument/2006/relationships/image" Target="../media/image564.emf"/><Relationship Id="rId424" Type="http://schemas.openxmlformats.org/officeDocument/2006/relationships/image" Target="../media/image424.emf"/><Relationship Id="rId631" Type="http://schemas.openxmlformats.org/officeDocument/2006/relationships/image" Target="../media/image631.emf"/><Relationship Id="rId729" Type="http://schemas.openxmlformats.org/officeDocument/2006/relationships/image" Target="../media/image729.emf"/><Relationship Id="rId270" Type="http://schemas.openxmlformats.org/officeDocument/2006/relationships/image" Target="../media/image270.emf"/><Relationship Id="rId65" Type="http://schemas.openxmlformats.org/officeDocument/2006/relationships/image" Target="../media/image65.emf"/><Relationship Id="rId130" Type="http://schemas.openxmlformats.org/officeDocument/2006/relationships/image" Target="../media/image130.emf"/><Relationship Id="rId368" Type="http://schemas.openxmlformats.org/officeDocument/2006/relationships/image" Target="../media/image368.emf"/><Relationship Id="rId575" Type="http://schemas.openxmlformats.org/officeDocument/2006/relationships/image" Target="../media/image575.emf"/><Relationship Id="rId228" Type="http://schemas.openxmlformats.org/officeDocument/2006/relationships/image" Target="../media/image228.emf"/><Relationship Id="rId435" Type="http://schemas.openxmlformats.org/officeDocument/2006/relationships/image" Target="../media/image435.emf"/><Relationship Id="rId642" Type="http://schemas.openxmlformats.org/officeDocument/2006/relationships/image" Target="../media/image642.emf"/><Relationship Id="rId281" Type="http://schemas.openxmlformats.org/officeDocument/2006/relationships/image" Target="../media/image281.emf"/><Relationship Id="rId502" Type="http://schemas.openxmlformats.org/officeDocument/2006/relationships/image" Target="../media/image502.emf"/><Relationship Id="rId76" Type="http://schemas.openxmlformats.org/officeDocument/2006/relationships/image" Target="../media/image76.emf"/><Relationship Id="rId141" Type="http://schemas.openxmlformats.org/officeDocument/2006/relationships/image" Target="../media/image141.emf"/><Relationship Id="rId379" Type="http://schemas.openxmlformats.org/officeDocument/2006/relationships/image" Target="../media/image379.emf"/><Relationship Id="rId586" Type="http://schemas.openxmlformats.org/officeDocument/2006/relationships/image" Target="../media/image586.emf"/><Relationship Id="rId7" Type="http://schemas.openxmlformats.org/officeDocument/2006/relationships/image" Target="../media/image7.emf"/><Relationship Id="rId239" Type="http://schemas.openxmlformats.org/officeDocument/2006/relationships/image" Target="../media/image239.emf"/><Relationship Id="rId446" Type="http://schemas.openxmlformats.org/officeDocument/2006/relationships/image" Target="../media/image446.emf"/><Relationship Id="rId653" Type="http://schemas.openxmlformats.org/officeDocument/2006/relationships/image" Target="../media/image653.emf"/><Relationship Id="rId292" Type="http://schemas.openxmlformats.org/officeDocument/2006/relationships/image" Target="../media/image292.emf"/><Relationship Id="rId306" Type="http://schemas.openxmlformats.org/officeDocument/2006/relationships/image" Target="../media/image306.emf"/><Relationship Id="rId87" Type="http://schemas.openxmlformats.org/officeDocument/2006/relationships/image" Target="../media/image87.emf"/><Relationship Id="rId513" Type="http://schemas.openxmlformats.org/officeDocument/2006/relationships/image" Target="../media/image513.emf"/><Relationship Id="rId597" Type="http://schemas.openxmlformats.org/officeDocument/2006/relationships/image" Target="../media/image597.emf"/><Relationship Id="rId720" Type="http://schemas.openxmlformats.org/officeDocument/2006/relationships/image" Target="../media/image720.emf"/><Relationship Id="rId152" Type="http://schemas.openxmlformats.org/officeDocument/2006/relationships/image" Target="../media/image152.emf"/><Relationship Id="rId457" Type="http://schemas.openxmlformats.org/officeDocument/2006/relationships/image" Target="../media/image457.emf"/><Relationship Id="rId664" Type="http://schemas.openxmlformats.org/officeDocument/2006/relationships/image" Target="../media/image664.emf"/><Relationship Id="rId14" Type="http://schemas.openxmlformats.org/officeDocument/2006/relationships/image" Target="../media/image14.emf"/><Relationship Id="rId317" Type="http://schemas.openxmlformats.org/officeDocument/2006/relationships/image" Target="../media/image317.emf"/><Relationship Id="rId524" Type="http://schemas.openxmlformats.org/officeDocument/2006/relationships/image" Target="../media/image524.emf"/><Relationship Id="rId731" Type="http://schemas.openxmlformats.org/officeDocument/2006/relationships/image" Target="../media/image731.emf"/><Relationship Id="rId98" Type="http://schemas.openxmlformats.org/officeDocument/2006/relationships/image" Target="../media/image98.emf"/><Relationship Id="rId163" Type="http://schemas.openxmlformats.org/officeDocument/2006/relationships/image" Target="../media/image163.emf"/><Relationship Id="rId370" Type="http://schemas.openxmlformats.org/officeDocument/2006/relationships/image" Target="../media/image370.emf"/><Relationship Id="rId230" Type="http://schemas.openxmlformats.org/officeDocument/2006/relationships/image" Target="../media/image230.emf"/><Relationship Id="rId468" Type="http://schemas.openxmlformats.org/officeDocument/2006/relationships/image" Target="../media/image468.emf"/><Relationship Id="rId675" Type="http://schemas.openxmlformats.org/officeDocument/2006/relationships/image" Target="../media/image675.emf"/><Relationship Id="rId25" Type="http://schemas.openxmlformats.org/officeDocument/2006/relationships/image" Target="../media/image25.emf"/><Relationship Id="rId328" Type="http://schemas.openxmlformats.org/officeDocument/2006/relationships/image" Target="../media/image328.emf"/><Relationship Id="rId535" Type="http://schemas.openxmlformats.org/officeDocument/2006/relationships/image" Target="../media/image535.emf"/><Relationship Id="rId742" Type="http://schemas.openxmlformats.org/officeDocument/2006/relationships/image" Target="../media/image742.emf"/><Relationship Id="rId174" Type="http://schemas.openxmlformats.org/officeDocument/2006/relationships/image" Target="../media/image174.emf"/><Relationship Id="rId381" Type="http://schemas.openxmlformats.org/officeDocument/2006/relationships/image" Target="../media/image381.emf"/><Relationship Id="rId602" Type="http://schemas.openxmlformats.org/officeDocument/2006/relationships/image" Target="../media/image602.emf"/><Relationship Id="rId241" Type="http://schemas.openxmlformats.org/officeDocument/2006/relationships/image" Target="../media/image241.emf"/><Relationship Id="rId479" Type="http://schemas.openxmlformats.org/officeDocument/2006/relationships/image" Target="../media/image479.emf"/><Relationship Id="rId686" Type="http://schemas.openxmlformats.org/officeDocument/2006/relationships/image" Target="../media/image686.emf"/><Relationship Id="rId36" Type="http://schemas.openxmlformats.org/officeDocument/2006/relationships/image" Target="../media/image36.emf"/><Relationship Id="rId339" Type="http://schemas.openxmlformats.org/officeDocument/2006/relationships/image" Target="../media/image339.emf"/><Relationship Id="rId546" Type="http://schemas.openxmlformats.org/officeDocument/2006/relationships/image" Target="../media/image546.emf"/><Relationship Id="rId753" Type="http://schemas.openxmlformats.org/officeDocument/2006/relationships/image" Target="../media/image753.emf"/><Relationship Id="rId101" Type="http://schemas.openxmlformats.org/officeDocument/2006/relationships/image" Target="../media/image101.emf"/><Relationship Id="rId185" Type="http://schemas.openxmlformats.org/officeDocument/2006/relationships/image" Target="../media/image185.emf"/><Relationship Id="rId406" Type="http://schemas.openxmlformats.org/officeDocument/2006/relationships/image" Target="../media/image406.emf"/><Relationship Id="rId392" Type="http://schemas.openxmlformats.org/officeDocument/2006/relationships/image" Target="../media/image392.emf"/><Relationship Id="rId613" Type="http://schemas.openxmlformats.org/officeDocument/2006/relationships/image" Target="../media/image613.emf"/><Relationship Id="rId697" Type="http://schemas.openxmlformats.org/officeDocument/2006/relationships/image" Target="../media/image697.emf"/><Relationship Id="rId252" Type="http://schemas.openxmlformats.org/officeDocument/2006/relationships/image" Target="../media/image252.emf"/><Relationship Id="rId47" Type="http://schemas.openxmlformats.org/officeDocument/2006/relationships/image" Target="../media/image47.emf"/><Relationship Id="rId112" Type="http://schemas.openxmlformats.org/officeDocument/2006/relationships/image" Target="../media/image112.emf"/><Relationship Id="rId557" Type="http://schemas.openxmlformats.org/officeDocument/2006/relationships/image" Target="../media/image557.emf"/><Relationship Id="rId764" Type="http://schemas.openxmlformats.org/officeDocument/2006/relationships/image" Target="../media/image764.emf"/><Relationship Id="rId196" Type="http://schemas.openxmlformats.org/officeDocument/2006/relationships/image" Target="../media/image196.emf"/><Relationship Id="rId417" Type="http://schemas.openxmlformats.org/officeDocument/2006/relationships/image" Target="../media/image417.emf"/><Relationship Id="rId624" Type="http://schemas.openxmlformats.org/officeDocument/2006/relationships/image" Target="../media/image624.emf"/><Relationship Id="rId263" Type="http://schemas.openxmlformats.org/officeDocument/2006/relationships/image" Target="../media/image263.emf"/><Relationship Id="rId470" Type="http://schemas.openxmlformats.org/officeDocument/2006/relationships/image" Target="../media/image470.emf"/><Relationship Id="rId58" Type="http://schemas.openxmlformats.org/officeDocument/2006/relationships/image" Target="../media/image58.emf"/><Relationship Id="rId123" Type="http://schemas.openxmlformats.org/officeDocument/2006/relationships/image" Target="../media/image123.emf"/><Relationship Id="rId330" Type="http://schemas.openxmlformats.org/officeDocument/2006/relationships/image" Target="../media/image330.emf"/><Relationship Id="rId568" Type="http://schemas.openxmlformats.org/officeDocument/2006/relationships/image" Target="../media/image568.emf"/><Relationship Id="rId428" Type="http://schemas.openxmlformats.org/officeDocument/2006/relationships/image" Target="../media/image428.emf"/><Relationship Id="rId635" Type="http://schemas.openxmlformats.org/officeDocument/2006/relationships/image" Target="../media/image635.emf"/><Relationship Id="rId274" Type="http://schemas.openxmlformats.org/officeDocument/2006/relationships/image" Target="../media/image274.emf"/><Relationship Id="rId481" Type="http://schemas.openxmlformats.org/officeDocument/2006/relationships/image" Target="../media/image481.emf"/><Relationship Id="rId702" Type="http://schemas.openxmlformats.org/officeDocument/2006/relationships/image" Target="../media/image702.emf"/><Relationship Id="rId69" Type="http://schemas.openxmlformats.org/officeDocument/2006/relationships/image" Target="../media/image69.emf"/><Relationship Id="rId134" Type="http://schemas.openxmlformats.org/officeDocument/2006/relationships/image" Target="../media/image134.emf"/><Relationship Id="rId579" Type="http://schemas.openxmlformats.org/officeDocument/2006/relationships/image" Target="../media/image579.emf"/><Relationship Id="rId341" Type="http://schemas.openxmlformats.org/officeDocument/2006/relationships/image" Target="../media/image341.emf"/><Relationship Id="rId439" Type="http://schemas.openxmlformats.org/officeDocument/2006/relationships/image" Target="../media/image439.emf"/><Relationship Id="rId646" Type="http://schemas.openxmlformats.org/officeDocument/2006/relationships/image" Target="../media/image646.emf"/><Relationship Id="rId201" Type="http://schemas.openxmlformats.org/officeDocument/2006/relationships/image" Target="../media/image201.emf"/><Relationship Id="rId285" Type="http://schemas.openxmlformats.org/officeDocument/2006/relationships/image" Target="../media/image285.emf"/><Relationship Id="rId506" Type="http://schemas.openxmlformats.org/officeDocument/2006/relationships/image" Target="../media/image506.emf"/><Relationship Id="rId492" Type="http://schemas.openxmlformats.org/officeDocument/2006/relationships/image" Target="../media/image492.emf"/><Relationship Id="rId713" Type="http://schemas.openxmlformats.org/officeDocument/2006/relationships/image" Target="../media/image713.emf"/><Relationship Id="rId145" Type="http://schemas.openxmlformats.org/officeDocument/2006/relationships/image" Target="../media/image145.emf"/><Relationship Id="rId352" Type="http://schemas.openxmlformats.org/officeDocument/2006/relationships/image" Target="../media/image352.emf"/><Relationship Id="rId212" Type="http://schemas.openxmlformats.org/officeDocument/2006/relationships/image" Target="../media/image212.emf"/><Relationship Id="rId657" Type="http://schemas.openxmlformats.org/officeDocument/2006/relationships/image" Target="../media/image657.emf"/><Relationship Id="rId296" Type="http://schemas.openxmlformats.org/officeDocument/2006/relationships/image" Target="../media/image296.emf"/><Relationship Id="rId517" Type="http://schemas.openxmlformats.org/officeDocument/2006/relationships/image" Target="../media/image517.emf"/><Relationship Id="rId724" Type="http://schemas.openxmlformats.org/officeDocument/2006/relationships/image" Target="../media/image724.emf"/><Relationship Id="rId60" Type="http://schemas.openxmlformats.org/officeDocument/2006/relationships/image" Target="../media/image60.emf"/><Relationship Id="rId156" Type="http://schemas.openxmlformats.org/officeDocument/2006/relationships/image" Target="../media/image156.emf"/><Relationship Id="rId363" Type="http://schemas.openxmlformats.org/officeDocument/2006/relationships/image" Target="../media/image363.emf"/><Relationship Id="rId570" Type="http://schemas.openxmlformats.org/officeDocument/2006/relationships/image" Target="../media/image570.emf"/><Relationship Id="rId223" Type="http://schemas.openxmlformats.org/officeDocument/2006/relationships/image" Target="../media/image223.emf"/><Relationship Id="rId430" Type="http://schemas.openxmlformats.org/officeDocument/2006/relationships/image" Target="../media/image430.emf"/><Relationship Id="rId668" Type="http://schemas.openxmlformats.org/officeDocument/2006/relationships/image" Target="../media/image668.emf"/><Relationship Id="rId18" Type="http://schemas.openxmlformats.org/officeDocument/2006/relationships/image" Target="../media/image18.emf"/><Relationship Id="rId528" Type="http://schemas.openxmlformats.org/officeDocument/2006/relationships/image" Target="../media/image528.emf"/><Relationship Id="rId735" Type="http://schemas.openxmlformats.org/officeDocument/2006/relationships/image" Target="../media/image735.emf"/><Relationship Id="rId167" Type="http://schemas.openxmlformats.org/officeDocument/2006/relationships/image" Target="../media/image167.emf"/><Relationship Id="rId374" Type="http://schemas.openxmlformats.org/officeDocument/2006/relationships/image" Target="../media/image374.emf"/><Relationship Id="rId581" Type="http://schemas.openxmlformats.org/officeDocument/2006/relationships/image" Target="../media/image581.emf"/><Relationship Id="rId71" Type="http://schemas.openxmlformats.org/officeDocument/2006/relationships/image" Target="../media/image71.emf"/><Relationship Id="rId234" Type="http://schemas.openxmlformats.org/officeDocument/2006/relationships/image" Target="../media/image234.emf"/><Relationship Id="rId679" Type="http://schemas.openxmlformats.org/officeDocument/2006/relationships/image" Target="../media/image679.emf"/><Relationship Id="rId2" Type="http://schemas.openxmlformats.org/officeDocument/2006/relationships/image" Target="../media/image2.emf"/><Relationship Id="rId29" Type="http://schemas.openxmlformats.org/officeDocument/2006/relationships/image" Target="../media/image29.emf"/><Relationship Id="rId441" Type="http://schemas.openxmlformats.org/officeDocument/2006/relationships/image" Target="../media/image441.emf"/><Relationship Id="rId539" Type="http://schemas.openxmlformats.org/officeDocument/2006/relationships/image" Target="../media/image539.emf"/><Relationship Id="rId746" Type="http://schemas.openxmlformats.org/officeDocument/2006/relationships/image" Target="../media/image746.emf"/><Relationship Id="rId178" Type="http://schemas.openxmlformats.org/officeDocument/2006/relationships/image" Target="../media/image178.emf"/><Relationship Id="rId301" Type="http://schemas.openxmlformats.org/officeDocument/2006/relationships/image" Target="../media/image301.emf"/><Relationship Id="rId82" Type="http://schemas.openxmlformats.org/officeDocument/2006/relationships/image" Target="../media/image82.emf"/><Relationship Id="rId385" Type="http://schemas.openxmlformats.org/officeDocument/2006/relationships/image" Target="../media/image385.emf"/><Relationship Id="rId592" Type="http://schemas.openxmlformats.org/officeDocument/2006/relationships/image" Target="../media/image592.emf"/><Relationship Id="rId606" Type="http://schemas.openxmlformats.org/officeDocument/2006/relationships/image" Target="../media/image606.emf"/><Relationship Id="rId245" Type="http://schemas.openxmlformats.org/officeDocument/2006/relationships/image" Target="../media/image245.emf"/><Relationship Id="rId452" Type="http://schemas.openxmlformats.org/officeDocument/2006/relationships/image" Target="../media/image452.emf"/><Relationship Id="rId105" Type="http://schemas.openxmlformats.org/officeDocument/2006/relationships/image" Target="../media/image105.emf"/><Relationship Id="rId312" Type="http://schemas.openxmlformats.org/officeDocument/2006/relationships/image" Target="../media/image312.emf"/><Relationship Id="rId757" Type="http://schemas.openxmlformats.org/officeDocument/2006/relationships/image" Target="../media/image757.emf"/><Relationship Id="rId93" Type="http://schemas.openxmlformats.org/officeDocument/2006/relationships/image" Target="../media/image93.emf"/><Relationship Id="rId189" Type="http://schemas.openxmlformats.org/officeDocument/2006/relationships/image" Target="../media/image189.emf"/><Relationship Id="rId396" Type="http://schemas.openxmlformats.org/officeDocument/2006/relationships/image" Target="../media/image396.emf"/><Relationship Id="rId617" Type="http://schemas.openxmlformats.org/officeDocument/2006/relationships/image" Target="../media/image617.emf"/><Relationship Id="rId256" Type="http://schemas.openxmlformats.org/officeDocument/2006/relationships/image" Target="../media/image256.emf"/><Relationship Id="rId463" Type="http://schemas.openxmlformats.org/officeDocument/2006/relationships/image" Target="../media/image463.emf"/><Relationship Id="rId670" Type="http://schemas.openxmlformats.org/officeDocument/2006/relationships/image" Target="../media/image670.emf"/><Relationship Id="rId116" Type="http://schemas.openxmlformats.org/officeDocument/2006/relationships/image" Target="../media/image116.emf"/><Relationship Id="rId323" Type="http://schemas.openxmlformats.org/officeDocument/2006/relationships/image" Target="../media/image323.emf"/><Relationship Id="rId530" Type="http://schemas.openxmlformats.org/officeDocument/2006/relationships/image" Target="../media/image530.emf"/><Relationship Id="rId20" Type="http://schemas.openxmlformats.org/officeDocument/2006/relationships/image" Target="../media/image20.emf"/><Relationship Id="rId628" Type="http://schemas.openxmlformats.org/officeDocument/2006/relationships/image" Target="../media/image628.emf"/><Relationship Id="rId267" Type="http://schemas.openxmlformats.org/officeDocument/2006/relationships/image" Target="../media/image267.emf"/><Relationship Id="rId474" Type="http://schemas.openxmlformats.org/officeDocument/2006/relationships/image" Target="../media/image474.emf"/><Relationship Id="rId127" Type="http://schemas.openxmlformats.org/officeDocument/2006/relationships/image" Target="../media/image127.emf"/><Relationship Id="rId681" Type="http://schemas.openxmlformats.org/officeDocument/2006/relationships/image" Target="../media/image681.emf"/><Relationship Id="rId31" Type="http://schemas.openxmlformats.org/officeDocument/2006/relationships/image" Target="../media/image31.emf"/><Relationship Id="rId334" Type="http://schemas.openxmlformats.org/officeDocument/2006/relationships/image" Target="../media/image334.emf"/><Relationship Id="rId541" Type="http://schemas.openxmlformats.org/officeDocument/2006/relationships/image" Target="../media/image541.emf"/><Relationship Id="rId639" Type="http://schemas.openxmlformats.org/officeDocument/2006/relationships/image" Target="../media/image639.emf"/><Relationship Id="rId180" Type="http://schemas.openxmlformats.org/officeDocument/2006/relationships/image" Target="../media/image180.emf"/><Relationship Id="rId278" Type="http://schemas.openxmlformats.org/officeDocument/2006/relationships/image" Target="../media/image278.emf"/><Relationship Id="rId401" Type="http://schemas.openxmlformats.org/officeDocument/2006/relationships/image" Target="../media/image401.emf"/><Relationship Id="rId303" Type="http://schemas.openxmlformats.org/officeDocument/2006/relationships/image" Target="../media/image303.emf"/><Relationship Id="rId485" Type="http://schemas.openxmlformats.org/officeDocument/2006/relationships/image" Target="../media/image485.emf"/><Relationship Id="rId692" Type="http://schemas.openxmlformats.org/officeDocument/2006/relationships/image" Target="../media/image692.emf"/><Relationship Id="rId706" Type="http://schemas.openxmlformats.org/officeDocument/2006/relationships/image" Target="../media/image706.emf"/><Relationship Id="rId748" Type="http://schemas.openxmlformats.org/officeDocument/2006/relationships/image" Target="../media/image748.emf"/><Relationship Id="rId42" Type="http://schemas.openxmlformats.org/officeDocument/2006/relationships/image" Target="../media/image42.emf"/><Relationship Id="rId84" Type="http://schemas.openxmlformats.org/officeDocument/2006/relationships/image" Target="../media/image84.emf"/><Relationship Id="rId138" Type="http://schemas.openxmlformats.org/officeDocument/2006/relationships/image" Target="../media/image138.emf"/><Relationship Id="rId345" Type="http://schemas.openxmlformats.org/officeDocument/2006/relationships/image" Target="../media/image345.emf"/><Relationship Id="rId387" Type="http://schemas.openxmlformats.org/officeDocument/2006/relationships/image" Target="../media/image387.emf"/><Relationship Id="rId510" Type="http://schemas.openxmlformats.org/officeDocument/2006/relationships/image" Target="../media/image510.emf"/><Relationship Id="rId552" Type="http://schemas.openxmlformats.org/officeDocument/2006/relationships/image" Target="../media/image552.emf"/><Relationship Id="rId594" Type="http://schemas.openxmlformats.org/officeDocument/2006/relationships/image" Target="../media/image594.emf"/><Relationship Id="rId608" Type="http://schemas.openxmlformats.org/officeDocument/2006/relationships/image" Target="../media/image608.emf"/><Relationship Id="rId191" Type="http://schemas.openxmlformats.org/officeDocument/2006/relationships/image" Target="../media/image191.emf"/><Relationship Id="rId205" Type="http://schemas.openxmlformats.org/officeDocument/2006/relationships/image" Target="../media/image205.emf"/><Relationship Id="rId247" Type="http://schemas.openxmlformats.org/officeDocument/2006/relationships/image" Target="../media/image247.emf"/><Relationship Id="rId412" Type="http://schemas.openxmlformats.org/officeDocument/2006/relationships/image" Target="../media/image412.emf"/><Relationship Id="rId107" Type="http://schemas.openxmlformats.org/officeDocument/2006/relationships/image" Target="../media/image107.emf"/><Relationship Id="rId289" Type="http://schemas.openxmlformats.org/officeDocument/2006/relationships/image" Target="../media/image289.emf"/><Relationship Id="rId454" Type="http://schemas.openxmlformats.org/officeDocument/2006/relationships/image" Target="../media/image454.emf"/><Relationship Id="rId496" Type="http://schemas.openxmlformats.org/officeDocument/2006/relationships/image" Target="../media/image496.emf"/><Relationship Id="rId661" Type="http://schemas.openxmlformats.org/officeDocument/2006/relationships/image" Target="../media/image661.emf"/><Relationship Id="rId717" Type="http://schemas.openxmlformats.org/officeDocument/2006/relationships/image" Target="../media/image717.emf"/><Relationship Id="rId759" Type="http://schemas.openxmlformats.org/officeDocument/2006/relationships/image" Target="../media/image759.emf"/><Relationship Id="rId11" Type="http://schemas.openxmlformats.org/officeDocument/2006/relationships/image" Target="../media/image11.emf"/><Relationship Id="rId53" Type="http://schemas.openxmlformats.org/officeDocument/2006/relationships/image" Target="../media/image53.emf"/><Relationship Id="rId149" Type="http://schemas.openxmlformats.org/officeDocument/2006/relationships/image" Target="../media/image149.emf"/><Relationship Id="rId314" Type="http://schemas.openxmlformats.org/officeDocument/2006/relationships/image" Target="../media/image314.emf"/><Relationship Id="rId356" Type="http://schemas.openxmlformats.org/officeDocument/2006/relationships/image" Target="../media/image356.emf"/><Relationship Id="rId398" Type="http://schemas.openxmlformats.org/officeDocument/2006/relationships/image" Target="../media/image398.emf"/><Relationship Id="rId521" Type="http://schemas.openxmlformats.org/officeDocument/2006/relationships/image" Target="../media/image521.emf"/><Relationship Id="rId563" Type="http://schemas.openxmlformats.org/officeDocument/2006/relationships/image" Target="../media/image563.emf"/><Relationship Id="rId619" Type="http://schemas.openxmlformats.org/officeDocument/2006/relationships/image" Target="../media/image619.emf"/><Relationship Id="rId95" Type="http://schemas.openxmlformats.org/officeDocument/2006/relationships/image" Target="../media/image95.emf"/><Relationship Id="rId160" Type="http://schemas.openxmlformats.org/officeDocument/2006/relationships/image" Target="../media/image160.emf"/><Relationship Id="rId216" Type="http://schemas.openxmlformats.org/officeDocument/2006/relationships/image" Target="../media/image216.emf"/><Relationship Id="rId423" Type="http://schemas.openxmlformats.org/officeDocument/2006/relationships/image" Target="../media/image423.emf"/><Relationship Id="rId258" Type="http://schemas.openxmlformats.org/officeDocument/2006/relationships/image" Target="../media/image258.emf"/><Relationship Id="rId465" Type="http://schemas.openxmlformats.org/officeDocument/2006/relationships/image" Target="../media/image465.emf"/><Relationship Id="rId630" Type="http://schemas.openxmlformats.org/officeDocument/2006/relationships/image" Target="../media/image630.emf"/><Relationship Id="rId672" Type="http://schemas.openxmlformats.org/officeDocument/2006/relationships/image" Target="../media/image672.emf"/><Relationship Id="rId728" Type="http://schemas.openxmlformats.org/officeDocument/2006/relationships/image" Target="../media/image728.emf"/><Relationship Id="rId22" Type="http://schemas.openxmlformats.org/officeDocument/2006/relationships/image" Target="../media/image22.emf"/><Relationship Id="rId64" Type="http://schemas.openxmlformats.org/officeDocument/2006/relationships/image" Target="../media/image64.emf"/><Relationship Id="rId118" Type="http://schemas.openxmlformats.org/officeDocument/2006/relationships/image" Target="../media/image118.emf"/><Relationship Id="rId325" Type="http://schemas.openxmlformats.org/officeDocument/2006/relationships/image" Target="../media/image325.emf"/><Relationship Id="rId367" Type="http://schemas.openxmlformats.org/officeDocument/2006/relationships/image" Target="../media/image367.emf"/><Relationship Id="rId532" Type="http://schemas.openxmlformats.org/officeDocument/2006/relationships/image" Target="../media/image532.emf"/><Relationship Id="rId574" Type="http://schemas.openxmlformats.org/officeDocument/2006/relationships/image" Target="../media/image574.emf"/><Relationship Id="rId171" Type="http://schemas.openxmlformats.org/officeDocument/2006/relationships/image" Target="../media/image171.emf"/><Relationship Id="rId227" Type="http://schemas.openxmlformats.org/officeDocument/2006/relationships/image" Target="../media/image227.emf"/><Relationship Id="rId269" Type="http://schemas.openxmlformats.org/officeDocument/2006/relationships/image" Target="../media/image269.emf"/><Relationship Id="rId434" Type="http://schemas.openxmlformats.org/officeDocument/2006/relationships/image" Target="../media/image434.emf"/><Relationship Id="rId476" Type="http://schemas.openxmlformats.org/officeDocument/2006/relationships/image" Target="../media/image476.emf"/><Relationship Id="rId641" Type="http://schemas.openxmlformats.org/officeDocument/2006/relationships/image" Target="../media/image641.emf"/><Relationship Id="rId683" Type="http://schemas.openxmlformats.org/officeDocument/2006/relationships/image" Target="../media/image683.emf"/><Relationship Id="rId739" Type="http://schemas.openxmlformats.org/officeDocument/2006/relationships/image" Target="../media/image739.emf"/><Relationship Id="rId33" Type="http://schemas.openxmlformats.org/officeDocument/2006/relationships/image" Target="../media/image33.emf"/><Relationship Id="rId129" Type="http://schemas.openxmlformats.org/officeDocument/2006/relationships/image" Target="../media/image129.emf"/><Relationship Id="rId280" Type="http://schemas.openxmlformats.org/officeDocument/2006/relationships/image" Target="../media/image280.emf"/><Relationship Id="rId336" Type="http://schemas.openxmlformats.org/officeDocument/2006/relationships/image" Target="../media/image336.emf"/><Relationship Id="rId501" Type="http://schemas.openxmlformats.org/officeDocument/2006/relationships/image" Target="../media/image501.emf"/><Relationship Id="rId543" Type="http://schemas.openxmlformats.org/officeDocument/2006/relationships/image" Target="../media/image543.emf"/><Relationship Id="rId75" Type="http://schemas.openxmlformats.org/officeDocument/2006/relationships/image" Target="../media/image75.emf"/><Relationship Id="rId140" Type="http://schemas.openxmlformats.org/officeDocument/2006/relationships/image" Target="../media/image140.emf"/><Relationship Id="rId182" Type="http://schemas.openxmlformats.org/officeDocument/2006/relationships/image" Target="../media/image182.emf"/><Relationship Id="rId378" Type="http://schemas.openxmlformats.org/officeDocument/2006/relationships/image" Target="../media/image378.emf"/><Relationship Id="rId403" Type="http://schemas.openxmlformats.org/officeDocument/2006/relationships/image" Target="../media/image403.emf"/><Relationship Id="rId585" Type="http://schemas.openxmlformats.org/officeDocument/2006/relationships/image" Target="../media/image585.emf"/><Relationship Id="rId750" Type="http://schemas.openxmlformats.org/officeDocument/2006/relationships/image" Target="../media/image750.emf"/><Relationship Id="rId6" Type="http://schemas.openxmlformats.org/officeDocument/2006/relationships/image" Target="../media/image6.emf"/><Relationship Id="rId238" Type="http://schemas.openxmlformats.org/officeDocument/2006/relationships/image" Target="../media/image238.emf"/><Relationship Id="rId445" Type="http://schemas.openxmlformats.org/officeDocument/2006/relationships/image" Target="../media/image445.emf"/><Relationship Id="rId487" Type="http://schemas.openxmlformats.org/officeDocument/2006/relationships/image" Target="../media/image487.emf"/><Relationship Id="rId610" Type="http://schemas.openxmlformats.org/officeDocument/2006/relationships/image" Target="../media/image610.emf"/><Relationship Id="rId652" Type="http://schemas.openxmlformats.org/officeDocument/2006/relationships/image" Target="../media/image652.emf"/><Relationship Id="rId694" Type="http://schemas.openxmlformats.org/officeDocument/2006/relationships/image" Target="../media/image694.emf"/><Relationship Id="rId708" Type="http://schemas.openxmlformats.org/officeDocument/2006/relationships/image" Target="../media/image708.emf"/><Relationship Id="rId291" Type="http://schemas.openxmlformats.org/officeDocument/2006/relationships/image" Target="../media/image291.emf"/><Relationship Id="rId305" Type="http://schemas.openxmlformats.org/officeDocument/2006/relationships/image" Target="../media/image305.emf"/><Relationship Id="rId347" Type="http://schemas.openxmlformats.org/officeDocument/2006/relationships/image" Target="../media/image347.emf"/><Relationship Id="rId512" Type="http://schemas.openxmlformats.org/officeDocument/2006/relationships/image" Target="../media/image512.emf"/><Relationship Id="rId44" Type="http://schemas.openxmlformats.org/officeDocument/2006/relationships/image" Target="../media/image44.emf"/><Relationship Id="rId86" Type="http://schemas.openxmlformats.org/officeDocument/2006/relationships/image" Target="../media/image86.emf"/><Relationship Id="rId151" Type="http://schemas.openxmlformats.org/officeDocument/2006/relationships/image" Target="../media/image151.emf"/><Relationship Id="rId389" Type="http://schemas.openxmlformats.org/officeDocument/2006/relationships/image" Target="../media/image389.emf"/><Relationship Id="rId554" Type="http://schemas.openxmlformats.org/officeDocument/2006/relationships/image" Target="../media/image554.emf"/><Relationship Id="rId596" Type="http://schemas.openxmlformats.org/officeDocument/2006/relationships/image" Target="../media/image596.emf"/><Relationship Id="rId761" Type="http://schemas.openxmlformats.org/officeDocument/2006/relationships/image" Target="../media/image761.emf"/><Relationship Id="rId193" Type="http://schemas.openxmlformats.org/officeDocument/2006/relationships/image" Target="../media/image193.emf"/><Relationship Id="rId207" Type="http://schemas.openxmlformats.org/officeDocument/2006/relationships/image" Target="../media/image207.emf"/><Relationship Id="rId249" Type="http://schemas.openxmlformats.org/officeDocument/2006/relationships/image" Target="../media/image249.emf"/><Relationship Id="rId414" Type="http://schemas.openxmlformats.org/officeDocument/2006/relationships/image" Target="../media/image414.emf"/><Relationship Id="rId456" Type="http://schemas.openxmlformats.org/officeDocument/2006/relationships/image" Target="../media/image456.emf"/><Relationship Id="rId498" Type="http://schemas.openxmlformats.org/officeDocument/2006/relationships/image" Target="../media/image498.emf"/><Relationship Id="rId621" Type="http://schemas.openxmlformats.org/officeDocument/2006/relationships/image" Target="../media/image621.emf"/><Relationship Id="rId663" Type="http://schemas.openxmlformats.org/officeDocument/2006/relationships/image" Target="../media/image663.emf"/><Relationship Id="rId13" Type="http://schemas.openxmlformats.org/officeDocument/2006/relationships/image" Target="../media/image13.emf"/><Relationship Id="rId109" Type="http://schemas.openxmlformats.org/officeDocument/2006/relationships/image" Target="../media/image109.emf"/><Relationship Id="rId260" Type="http://schemas.openxmlformats.org/officeDocument/2006/relationships/image" Target="../media/image260.emf"/><Relationship Id="rId316" Type="http://schemas.openxmlformats.org/officeDocument/2006/relationships/image" Target="../media/image316.emf"/><Relationship Id="rId523" Type="http://schemas.openxmlformats.org/officeDocument/2006/relationships/image" Target="../media/image523.emf"/><Relationship Id="rId719" Type="http://schemas.openxmlformats.org/officeDocument/2006/relationships/image" Target="../media/image719.emf"/><Relationship Id="rId55" Type="http://schemas.openxmlformats.org/officeDocument/2006/relationships/image" Target="../media/image55.emf"/><Relationship Id="rId97" Type="http://schemas.openxmlformats.org/officeDocument/2006/relationships/image" Target="../media/image97.emf"/><Relationship Id="rId120" Type="http://schemas.openxmlformats.org/officeDocument/2006/relationships/image" Target="../media/image120.emf"/><Relationship Id="rId358" Type="http://schemas.openxmlformats.org/officeDocument/2006/relationships/image" Target="../media/image358.emf"/><Relationship Id="rId565" Type="http://schemas.openxmlformats.org/officeDocument/2006/relationships/image" Target="../media/image565.emf"/><Relationship Id="rId730" Type="http://schemas.openxmlformats.org/officeDocument/2006/relationships/image" Target="../media/image730.emf"/><Relationship Id="rId162" Type="http://schemas.openxmlformats.org/officeDocument/2006/relationships/image" Target="../media/image162.emf"/><Relationship Id="rId218" Type="http://schemas.openxmlformats.org/officeDocument/2006/relationships/image" Target="../media/image218.emf"/><Relationship Id="rId425" Type="http://schemas.openxmlformats.org/officeDocument/2006/relationships/image" Target="../media/image425.emf"/><Relationship Id="rId467" Type="http://schemas.openxmlformats.org/officeDocument/2006/relationships/image" Target="../media/image467.emf"/><Relationship Id="rId632" Type="http://schemas.openxmlformats.org/officeDocument/2006/relationships/image" Target="../media/image632.emf"/><Relationship Id="rId271" Type="http://schemas.openxmlformats.org/officeDocument/2006/relationships/image" Target="../media/image271.emf"/><Relationship Id="rId674" Type="http://schemas.openxmlformats.org/officeDocument/2006/relationships/image" Target="../media/image674.emf"/><Relationship Id="rId24" Type="http://schemas.openxmlformats.org/officeDocument/2006/relationships/image" Target="../media/image24.emf"/><Relationship Id="rId66" Type="http://schemas.openxmlformats.org/officeDocument/2006/relationships/image" Target="../media/image66.emf"/><Relationship Id="rId131" Type="http://schemas.openxmlformats.org/officeDocument/2006/relationships/image" Target="../media/image131.emf"/><Relationship Id="rId327" Type="http://schemas.openxmlformats.org/officeDocument/2006/relationships/image" Target="../media/image327.emf"/><Relationship Id="rId369" Type="http://schemas.openxmlformats.org/officeDocument/2006/relationships/image" Target="../media/image369.emf"/><Relationship Id="rId534" Type="http://schemas.openxmlformats.org/officeDocument/2006/relationships/image" Target="../media/image534.emf"/><Relationship Id="rId576" Type="http://schemas.openxmlformats.org/officeDocument/2006/relationships/image" Target="../media/image576.emf"/><Relationship Id="rId741" Type="http://schemas.openxmlformats.org/officeDocument/2006/relationships/image" Target="../media/image741.emf"/><Relationship Id="rId173" Type="http://schemas.openxmlformats.org/officeDocument/2006/relationships/image" Target="../media/image173.emf"/><Relationship Id="rId229" Type="http://schemas.openxmlformats.org/officeDocument/2006/relationships/image" Target="../media/image229.emf"/><Relationship Id="rId380" Type="http://schemas.openxmlformats.org/officeDocument/2006/relationships/image" Target="../media/image380.emf"/><Relationship Id="rId436" Type="http://schemas.openxmlformats.org/officeDocument/2006/relationships/image" Target="../media/image436.emf"/><Relationship Id="rId601" Type="http://schemas.openxmlformats.org/officeDocument/2006/relationships/image" Target="../media/image601.emf"/><Relationship Id="rId643" Type="http://schemas.openxmlformats.org/officeDocument/2006/relationships/image" Target="../media/image643.emf"/><Relationship Id="rId240" Type="http://schemas.openxmlformats.org/officeDocument/2006/relationships/image" Target="../media/image240.emf"/><Relationship Id="rId478" Type="http://schemas.openxmlformats.org/officeDocument/2006/relationships/image" Target="../media/image478.emf"/><Relationship Id="rId685" Type="http://schemas.openxmlformats.org/officeDocument/2006/relationships/image" Target="../media/image685.emf"/><Relationship Id="rId35" Type="http://schemas.openxmlformats.org/officeDocument/2006/relationships/image" Target="../media/image35.emf"/><Relationship Id="rId77" Type="http://schemas.openxmlformats.org/officeDocument/2006/relationships/image" Target="../media/image77.emf"/><Relationship Id="rId100" Type="http://schemas.openxmlformats.org/officeDocument/2006/relationships/image" Target="../media/image100.emf"/><Relationship Id="rId282" Type="http://schemas.openxmlformats.org/officeDocument/2006/relationships/image" Target="../media/image282.emf"/><Relationship Id="rId338" Type="http://schemas.openxmlformats.org/officeDocument/2006/relationships/image" Target="../media/image338.emf"/><Relationship Id="rId503" Type="http://schemas.openxmlformats.org/officeDocument/2006/relationships/image" Target="../media/image503.emf"/><Relationship Id="rId545" Type="http://schemas.openxmlformats.org/officeDocument/2006/relationships/image" Target="../media/image545.emf"/><Relationship Id="rId587" Type="http://schemas.openxmlformats.org/officeDocument/2006/relationships/image" Target="../media/image587.emf"/><Relationship Id="rId710" Type="http://schemas.openxmlformats.org/officeDocument/2006/relationships/image" Target="../media/image710.emf"/><Relationship Id="rId752" Type="http://schemas.openxmlformats.org/officeDocument/2006/relationships/image" Target="../media/image752.emf"/><Relationship Id="rId8" Type="http://schemas.openxmlformats.org/officeDocument/2006/relationships/image" Target="../media/image8.emf"/><Relationship Id="rId142" Type="http://schemas.openxmlformats.org/officeDocument/2006/relationships/image" Target="../media/image142.emf"/><Relationship Id="rId184" Type="http://schemas.openxmlformats.org/officeDocument/2006/relationships/image" Target="../media/image184.emf"/><Relationship Id="rId391" Type="http://schemas.openxmlformats.org/officeDocument/2006/relationships/image" Target="../media/image391.emf"/><Relationship Id="rId405" Type="http://schemas.openxmlformats.org/officeDocument/2006/relationships/image" Target="../media/image405.emf"/><Relationship Id="rId447" Type="http://schemas.openxmlformats.org/officeDocument/2006/relationships/image" Target="../media/image447.emf"/><Relationship Id="rId612" Type="http://schemas.openxmlformats.org/officeDocument/2006/relationships/image" Target="../media/image612.emf"/><Relationship Id="rId251" Type="http://schemas.openxmlformats.org/officeDocument/2006/relationships/image" Target="../media/image251.emf"/><Relationship Id="rId489" Type="http://schemas.openxmlformats.org/officeDocument/2006/relationships/image" Target="../media/image489.emf"/><Relationship Id="rId654" Type="http://schemas.openxmlformats.org/officeDocument/2006/relationships/image" Target="../media/image654.emf"/><Relationship Id="rId696" Type="http://schemas.openxmlformats.org/officeDocument/2006/relationships/image" Target="../media/image696.emf"/><Relationship Id="rId46" Type="http://schemas.openxmlformats.org/officeDocument/2006/relationships/image" Target="../media/image46.emf"/><Relationship Id="rId293" Type="http://schemas.openxmlformats.org/officeDocument/2006/relationships/image" Target="../media/image293.emf"/><Relationship Id="rId307" Type="http://schemas.openxmlformats.org/officeDocument/2006/relationships/image" Target="../media/image307.emf"/><Relationship Id="rId349" Type="http://schemas.openxmlformats.org/officeDocument/2006/relationships/image" Target="../media/image349.emf"/><Relationship Id="rId514" Type="http://schemas.openxmlformats.org/officeDocument/2006/relationships/image" Target="../media/image514.emf"/><Relationship Id="rId556" Type="http://schemas.openxmlformats.org/officeDocument/2006/relationships/image" Target="../media/image556.emf"/><Relationship Id="rId721" Type="http://schemas.openxmlformats.org/officeDocument/2006/relationships/image" Target="../media/image721.emf"/><Relationship Id="rId763" Type="http://schemas.openxmlformats.org/officeDocument/2006/relationships/image" Target="../media/image763.emf"/><Relationship Id="rId88" Type="http://schemas.openxmlformats.org/officeDocument/2006/relationships/image" Target="../media/image88.emf"/><Relationship Id="rId111" Type="http://schemas.openxmlformats.org/officeDocument/2006/relationships/image" Target="../media/image111.emf"/><Relationship Id="rId153" Type="http://schemas.openxmlformats.org/officeDocument/2006/relationships/image" Target="../media/image153.emf"/><Relationship Id="rId195" Type="http://schemas.openxmlformats.org/officeDocument/2006/relationships/image" Target="../media/image195.emf"/><Relationship Id="rId209" Type="http://schemas.openxmlformats.org/officeDocument/2006/relationships/image" Target="../media/image209.emf"/><Relationship Id="rId360" Type="http://schemas.openxmlformats.org/officeDocument/2006/relationships/image" Target="../media/image360.emf"/><Relationship Id="rId416" Type="http://schemas.openxmlformats.org/officeDocument/2006/relationships/image" Target="../media/image416.emf"/><Relationship Id="rId598" Type="http://schemas.openxmlformats.org/officeDocument/2006/relationships/image" Target="../media/image598.emf"/><Relationship Id="rId220" Type="http://schemas.openxmlformats.org/officeDocument/2006/relationships/image" Target="../media/image220.emf"/><Relationship Id="rId458" Type="http://schemas.openxmlformats.org/officeDocument/2006/relationships/image" Target="../media/image458.emf"/><Relationship Id="rId623" Type="http://schemas.openxmlformats.org/officeDocument/2006/relationships/image" Target="../media/image623.emf"/><Relationship Id="rId665" Type="http://schemas.openxmlformats.org/officeDocument/2006/relationships/image" Target="../media/image665.emf"/><Relationship Id="rId15" Type="http://schemas.openxmlformats.org/officeDocument/2006/relationships/image" Target="../media/image15.emf"/><Relationship Id="rId57" Type="http://schemas.openxmlformats.org/officeDocument/2006/relationships/image" Target="../media/image57.emf"/><Relationship Id="rId262" Type="http://schemas.openxmlformats.org/officeDocument/2006/relationships/image" Target="../media/image262.emf"/><Relationship Id="rId318" Type="http://schemas.openxmlformats.org/officeDocument/2006/relationships/image" Target="../media/image318.emf"/><Relationship Id="rId525" Type="http://schemas.openxmlformats.org/officeDocument/2006/relationships/image" Target="../media/image525.emf"/><Relationship Id="rId567" Type="http://schemas.openxmlformats.org/officeDocument/2006/relationships/image" Target="../media/image567.emf"/><Relationship Id="rId732" Type="http://schemas.openxmlformats.org/officeDocument/2006/relationships/image" Target="../media/image732.emf"/><Relationship Id="rId99" Type="http://schemas.openxmlformats.org/officeDocument/2006/relationships/image" Target="../media/image99.emf"/><Relationship Id="rId122" Type="http://schemas.openxmlformats.org/officeDocument/2006/relationships/image" Target="../media/image122.emf"/><Relationship Id="rId164" Type="http://schemas.openxmlformats.org/officeDocument/2006/relationships/image" Target="../media/image164.emf"/><Relationship Id="rId371" Type="http://schemas.openxmlformats.org/officeDocument/2006/relationships/image" Target="../media/image371.emf"/><Relationship Id="rId427" Type="http://schemas.openxmlformats.org/officeDocument/2006/relationships/image" Target="../media/image427.emf"/><Relationship Id="rId469" Type="http://schemas.openxmlformats.org/officeDocument/2006/relationships/image" Target="../media/image469.emf"/><Relationship Id="rId634" Type="http://schemas.openxmlformats.org/officeDocument/2006/relationships/image" Target="../media/image634.emf"/><Relationship Id="rId676" Type="http://schemas.openxmlformats.org/officeDocument/2006/relationships/image" Target="../media/image676.emf"/><Relationship Id="rId26" Type="http://schemas.openxmlformats.org/officeDocument/2006/relationships/image" Target="../media/image26.emf"/><Relationship Id="rId231" Type="http://schemas.openxmlformats.org/officeDocument/2006/relationships/image" Target="../media/image231.emf"/><Relationship Id="rId273" Type="http://schemas.openxmlformats.org/officeDocument/2006/relationships/image" Target="../media/image273.emf"/><Relationship Id="rId329" Type="http://schemas.openxmlformats.org/officeDocument/2006/relationships/image" Target="../media/image329.emf"/><Relationship Id="rId480" Type="http://schemas.openxmlformats.org/officeDocument/2006/relationships/image" Target="../media/image480.emf"/><Relationship Id="rId536" Type="http://schemas.openxmlformats.org/officeDocument/2006/relationships/image" Target="../media/image536.emf"/><Relationship Id="rId701" Type="http://schemas.openxmlformats.org/officeDocument/2006/relationships/image" Target="../media/image701.emf"/><Relationship Id="rId68" Type="http://schemas.openxmlformats.org/officeDocument/2006/relationships/image" Target="../media/image68.emf"/><Relationship Id="rId133" Type="http://schemas.openxmlformats.org/officeDocument/2006/relationships/image" Target="../media/image133.emf"/><Relationship Id="rId175" Type="http://schemas.openxmlformats.org/officeDocument/2006/relationships/image" Target="../media/image175.emf"/><Relationship Id="rId340" Type="http://schemas.openxmlformats.org/officeDocument/2006/relationships/image" Target="../media/image340.emf"/><Relationship Id="rId578" Type="http://schemas.openxmlformats.org/officeDocument/2006/relationships/image" Target="../media/image578.emf"/><Relationship Id="rId743" Type="http://schemas.openxmlformats.org/officeDocument/2006/relationships/image" Target="../media/image743.emf"/><Relationship Id="rId200" Type="http://schemas.openxmlformats.org/officeDocument/2006/relationships/image" Target="../media/image200.emf"/><Relationship Id="rId382" Type="http://schemas.openxmlformats.org/officeDocument/2006/relationships/image" Target="../media/image382.emf"/><Relationship Id="rId438" Type="http://schemas.openxmlformats.org/officeDocument/2006/relationships/image" Target="../media/image438.emf"/><Relationship Id="rId603" Type="http://schemas.openxmlformats.org/officeDocument/2006/relationships/image" Target="../media/image603.emf"/><Relationship Id="rId645" Type="http://schemas.openxmlformats.org/officeDocument/2006/relationships/image" Target="../media/image645.emf"/><Relationship Id="rId687" Type="http://schemas.openxmlformats.org/officeDocument/2006/relationships/image" Target="../media/image687.emf"/><Relationship Id="rId242" Type="http://schemas.openxmlformats.org/officeDocument/2006/relationships/image" Target="../media/image242.emf"/><Relationship Id="rId284" Type="http://schemas.openxmlformats.org/officeDocument/2006/relationships/image" Target="../media/image284.emf"/><Relationship Id="rId491" Type="http://schemas.openxmlformats.org/officeDocument/2006/relationships/image" Target="../media/image491.emf"/><Relationship Id="rId505" Type="http://schemas.openxmlformats.org/officeDocument/2006/relationships/image" Target="../media/image505.emf"/><Relationship Id="rId712" Type="http://schemas.openxmlformats.org/officeDocument/2006/relationships/image" Target="../media/image712.emf"/><Relationship Id="rId37" Type="http://schemas.openxmlformats.org/officeDocument/2006/relationships/image" Target="../media/image37.emf"/><Relationship Id="rId79" Type="http://schemas.openxmlformats.org/officeDocument/2006/relationships/image" Target="../media/image79.emf"/><Relationship Id="rId102" Type="http://schemas.openxmlformats.org/officeDocument/2006/relationships/image" Target="../media/image102.emf"/><Relationship Id="rId144" Type="http://schemas.openxmlformats.org/officeDocument/2006/relationships/image" Target="../media/image144.emf"/><Relationship Id="rId547" Type="http://schemas.openxmlformats.org/officeDocument/2006/relationships/image" Target="../media/image547.emf"/><Relationship Id="rId589" Type="http://schemas.openxmlformats.org/officeDocument/2006/relationships/image" Target="../media/image589.emf"/><Relationship Id="rId754" Type="http://schemas.openxmlformats.org/officeDocument/2006/relationships/image" Target="../media/image754.emf"/><Relationship Id="rId90" Type="http://schemas.openxmlformats.org/officeDocument/2006/relationships/image" Target="../media/image90.emf"/><Relationship Id="rId186" Type="http://schemas.openxmlformats.org/officeDocument/2006/relationships/image" Target="../media/image186.emf"/><Relationship Id="rId351" Type="http://schemas.openxmlformats.org/officeDocument/2006/relationships/image" Target="../media/image351.emf"/><Relationship Id="rId393" Type="http://schemas.openxmlformats.org/officeDocument/2006/relationships/image" Target="../media/image393.emf"/><Relationship Id="rId407" Type="http://schemas.openxmlformats.org/officeDocument/2006/relationships/image" Target="../media/image407.emf"/><Relationship Id="rId449" Type="http://schemas.openxmlformats.org/officeDocument/2006/relationships/image" Target="../media/image449.emf"/><Relationship Id="rId614" Type="http://schemas.openxmlformats.org/officeDocument/2006/relationships/image" Target="../media/image614.emf"/><Relationship Id="rId656" Type="http://schemas.openxmlformats.org/officeDocument/2006/relationships/image" Target="../media/image656.emf"/><Relationship Id="rId211" Type="http://schemas.openxmlformats.org/officeDocument/2006/relationships/image" Target="../media/image211.emf"/><Relationship Id="rId253" Type="http://schemas.openxmlformats.org/officeDocument/2006/relationships/image" Target="../media/image253.emf"/><Relationship Id="rId295" Type="http://schemas.openxmlformats.org/officeDocument/2006/relationships/image" Target="../media/image295.emf"/><Relationship Id="rId309" Type="http://schemas.openxmlformats.org/officeDocument/2006/relationships/image" Target="../media/image309.emf"/><Relationship Id="rId460" Type="http://schemas.openxmlformats.org/officeDocument/2006/relationships/image" Target="../media/image460.emf"/><Relationship Id="rId516" Type="http://schemas.openxmlformats.org/officeDocument/2006/relationships/image" Target="../media/image516.emf"/><Relationship Id="rId698" Type="http://schemas.openxmlformats.org/officeDocument/2006/relationships/image" Target="../media/image698.emf"/><Relationship Id="rId48" Type="http://schemas.openxmlformats.org/officeDocument/2006/relationships/image" Target="../media/image48.emf"/><Relationship Id="rId113" Type="http://schemas.openxmlformats.org/officeDocument/2006/relationships/image" Target="../media/image113.emf"/><Relationship Id="rId320" Type="http://schemas.openxmlformats.org/officeDocument/2006/relationships/image" Target="../media/image320.emf"/><Relationship Id="rId558" Type="http://schemas.openxmlformats.org/officeDocument/2006/relationships/image" Target="../media/image558.emf"/><Relationship Id="rId723" Type="http://schemas.openxmlformats.org/officeDocument/2006/relationships/image" Target="../media/image723.emf"/><Relationship Id="rId765" Type="http://schemas.openxmlformats.org/officeDocument/2006/relationships/image" Target="../media/image765.emf"/><Relationship Id="rId155" Type="http://schemas.openxmlformats.org/officeDocument/2006/relationships/image" Target="../media/image155.emf"/><Relationship Id="rId197" Type="http://schemas.openxmlformats.org/officeDocument/2006/relationships/image" Target="../media/image197.emf"/><Relationship Id="rId362" Type="http://schemas.openxmlformats.org/officeDocument/2006/relationships/image" Target="../media/image362.emf"/><Relationship Id="rId418" Type="http://schemas.openxmlformats.org/officeDocument/2006/relationships/image" Target="../media/image418.emf"/><Relationship Id="rId625" Type="http://schemas.openxmlformats.org/officeDocument/2006/relationships/image" Target="../media/image625.emf"/><Relationship Id="rId222" Type="http://schemas.openxmlformats.org/officeDocument/2006/relationships/image" Target="../media/image222.emf"/><Relationship Id="rId264" Type="http://schemas.openxmlformats.org/officeDocument/2006/relationships/image" Target="../media/image264.emf"/><Relationship Id="rId471" Type="http://schemas.openxmlformats.org/officeDocument/2006/relationships/image" Target="../media/image471.emf"/><Relationship Id="rId667" Type="http://schemas.openxmlformats.org/officeDocument/2006/relationships/image" Target="../media/image667.emf"/><Relationship Id="rId17" Type="http://schemas.openxmlformats.org/officeDocument/2006/relationships/image" Target="../media/image17.emf"/><Relationship Id="rId59" Type="http://schemas.openxmlformats.org/officeDocument/2006/relationships/image" Target="../media/image59.emf"/><Relationship Id="rId124" Type="http://schemas.openxmlformats.org/officeDocument/2006/relationships/image" Target="../media/image124.emf"/><Relationship Id="rId527" Type="http://schemas.openxmlformats.org/officeDocument/2006/relationships/image" Target="../media/image527.emf"/><Relationship Id="rId569" Type="http://schemas.openxmlformats.org/officeDocument/2006/relationships/image" Target="../media/image569.emf"/><Relationship Id="rId734" Type="http://schemas.openxmlformats.org/officeDocument/2006/relationships/image" Target="../media/image734.emf"/><Relationship Id="rId70" Type="http://schemas.openxmlformats.org/officeDocument/2006/relationships/image" Target="../media/image70.emf"/><Relationship Id="rId166" Type="http://schemas.openxmlformats.org/officeDocument/2006/relationships/image" Target="../media/image166.emf"/><Relationship Id="rId331" Type="http://schemas.openxmlformats.org/officeDocument/2006/relationships/image" Target="../media/image331.emf"/><Relationship Id="rId373" Type="http://schemas.openxmlformats.org/officeDocument/2006/relationships/image" Target="../media/image373.emf"/><Relationship Id="rId429" Type="http://schemas.openxmlformats.org/officeDocument/2006/relationships/image" Target="../media/image429.emf"/><Relationship Id="rId580" Type="http://schemas.openxmlformats.org/officeDocument/2006/relationships/image" Target="../media/image580.emf"/><Relationship Id="rId636" Type="http://schemas.openxmlformats.org/officeDocument/2006/relationships/image" Target="../media/image636.emf"/><Relationship Id="rId1" Type="http://schemas.openxmlformats.org/officeDocument/2006/relationships/image" Target="../media/image1.emf"/><Relationship Id="rId233" Type="http://schemas.openxmlformats.org/officeDocument/2006/relationships/image" Target="../media/image233.emf"/><Relationship Id="rId440" Type="http://schemas.openxmlformats.org/officeDocument/2006/relationships/image" Target="../media/image440.emf"/><Relationship Id="rId678" Type="http://schemas.openxmlformats.org/officeDocument/2006/relationships/image" Target="../media/image678.emf"/><Relationship Id="rId28" Type="http://schemas.openxmlformats.org/officeDocument/2006/relationships/image" Target="../media/image28.emf"/><Relationship Id="rId275" Type="http://schemas.openxmlformats.org/officeDocument/2006/relationships/image" Target="../media/image275.emf"/><Relationship Id="rId300" Type="http://schemas.openxmlformats.org/officeDocument/2006/relationships/image" Target="../media/image300.emf"/><Relationship Id="rId482" Type="http://schemas.openxmlformats.org/officeDocument/2006/relationships/image" Target="../media/image482.emf"/><Relationship Id="rId538" Type="http://schemas.openxmlformats.org/officeDocument/2006/relationships/image" Target="../media/image538.emf"/><Relationship Id="rId703" Type="http://schemas.openxmlformats.org/officeDocument/2006/relationships/image" Target="../media/image703.emf"/><Relationship Id="rId745" Type="http://schemas.openxmlformats.org/officeDocument/2006/relationships/image" Target="../media/image745.emf"/><Relationship Id="rId81" Type="http://schemas.openxmlformats.org/officeDocument/2006/relationships/image" Target="../media/image81.emf"/><Relationship Id="rId135" Type="http://schemas.openxmlformats.org/officeDocument/2006/relationships/image" Target="../media/image135.emf"/><Relationship Id="rId177" Type="http://schemas.openxmlformats.org/officeDocument/2006/relationships/image" Target="../media/image177.emf"/><Relationship Id="rId342" Type="http://schemas.openxmlformats.org/officeDocument/2006/relationships/image" Target="../media/image342.emf"/><Relationship Id="rId384" Type="http://schemas.openxmlformats.org/officeDocument/2006/relationships/image" Target="../media/image384.emf"/><Relationship Id="rId591" Type="http://schemas.openxmlformats.org/officeDocument/2006/relationships/image" Target="../media/image591.emf"/><Relationship Id="rId605" Type="http://schemas.openxmlformats.org/officeDocument/2006/relationships/image" Target="../media/image605.emf"/><Relationship Id="rId202" Type="http://schemas.openxmlformats.org/officeDocument/2006/relationships/image" Target="../media/image202.emf"/><Relationship Id="rId244" Type="http://schemas.openxmlformats.org/officeDocument/2006/relationships/image" Target="../media/image244.emf"/><Relationship Id="rId647" Type="http://schemas.openxmlformats.org/officeDocument/2006/relationships/image" Target="../media/image647.emf"/><Relationship Id="rId689" Type="http://schemas.openxmlformats.org/officeDocument/2006/relationships/image" Target="../media/image689.emf"/><Relationship Id="rId39" Type="http://schemas.openxmlformats.org/officeDocument/2006/relationships/image" Target="../media/image39.emf"/><Relationship Id="rId286" Type="http://schemas.openxmlformats.org/officeDocument/2006/relationships/image" Target="../media/image286.emf"/><Relationship Id="rId451" Type="http://schemas.openxmlformats.org/officeDocument/2006/relationships/image" Target="../media/image451.emf"/><Relationship Id="rId493" Type="http://schemas.openxmlformats.org/officeDocument/2006/relationships/image" Target="../media/image493.emf"/><Relationship Id="rId507" Type="http://schemas.openxmlformats.org/officeDocument/2006/relationships/image" Target="../media/image507.emf"/><Relationship Id="rId549" Type="http://schemas.openxmlformats.org/officeDocument/2006/relationships/image" Target="../media/image549.emf"/><Relationship Id="rId714" Type="http://schemas.openxmlformats.org/officeDocument/2006/relationships/image" Target="../media/image714.emf"/><Relationship Id="rId756" Type="http://schemas.openxmlformats.org/officeDocument/2006/relationships/image" Target="../media/image756.emf"/><Relationship Id="rId50" Type="http://schemas.openxmlformats.org/officeDocument/2006/relationships/image" Target="../media/image50.emf"/><Relationship Id="rId104" Type="http://schemas.openxmlformats.org/officeDocument/2006/relationships/image" Target="../media/image104.emf"/><Relationship Id="rId146" Type="http://schemas.openxmlformats.org/officeDocument/2006/relationships/image" Target="../media/image146.emf"/><Relationship Id="rId188" Type="http://schemas.openxmlformats.org/officeDocument/2006/relationships/image" Target="../media/image188.emf"/><Relationship Id="rId311" Type="http://schemas.openxmlformats.org/officeDocument/2006/relationships/image" Target="../media/image311.emf"/><Relationship Id="rId353" Type="http://schemas.openxmlformats.org/officeDocument/2006/relationships/image" Target="../media/image353.emf"/><Relationship Id="rId395" Type="http://schemas.openxmlformats.org/officeDocument/2006/relationships/image" Target="../media/image395.emf"/><Relationship Id="rId409" Type="http://schemas.openxmlformats.org/officeDocument/2006/relationships/image" Target="../media/image409.emf"/><Relationship Id="rId560" Type="http://schemas.openxmlformats.org/officeDocument/2006/relationships/image" Target="../media/image560.emf"/><Relationship Id="rId92" Type="http://schemas.openxmlformats.org/officeDocument/2006/relationships/image" Target="../media/image92.emf"/><Relationship Id="rId213" Type="http://schemas.openxmlformats.org/officeDocument/2006/relationships/image" Target="../media/image213.emf"/><Relationship Id="rId420" Type="http://schemas.openxmlformats.org/officeDocument/2006/relationships/image" Target="../media/image420.emf"/><Relationship Id="rId616" Type="http://schemas.openxmlformats.org/officeDocument/2006/relationships/image" Target="../media/image616.emf"/><Relationship Id="rId658" Type="http://schemas.openxmlformats.org/officeDocument/2006/relationships/image" Target="../media/image658.emf"/><Relationship Id="rId255" Type="http://schemas.openxmlformats.org/officeDocument/2006/relationships/image" Target="../media/image255.emf"/><Relationship Id="rId297" Type="http://schemas.openxmlformats.org/officeDocument/2006/relationships/image" Target="../media/image297.emf"/><Relationship Id="rId462" Type="http://schemas.openxmlformats.org/officeDocument/2006/relationships/image" Target="../media/image462.emf"/><Relationship Id="rId518" Type="http://schemas.openxmlformats.org/officeDocument/2006/relationships/image" Target="../media/image518.emf"/><Relationship Id="rId725" Type="http://schemas.openxmlformats.org/officeDocument/2006/relationships/image" Target="../media/image725.emf"/><Relationship Id="rId115" Type="http://schemas.openxmlformats.org/officeDocument/2006/relationships/image" Target="../media/image115.emf"/><Relationship Id="rId157" Type="http://schemas.openxmlformats.org/officeDocument/2006/relationships/image" Target="../media/image157.emf"/><Relationship Id="rId322" Type="http://schemas.openxmlformats.org/officeDocument/2006/relationships/image" Target="../media/image322.emf"/><Relationship Id="rId364" Type="http://schemas.openxmlformats.org/officeDocument/2006/relationships/image" Target="../media/image364.emf"/><Relationship Id="rId767" Type="http://schemas.openxmlformats.org/officeDocument/2006/relationships/image" Target="../media/image767.emf"/><Relationship Id="rId61" Type="http://schemas.openxmlformats.org/officeDocument/2006/relationships/image" Target="../media/image61.emf"/><Relationship Id="rId199" Type="http://schemas.openxmlformats.org/officeDocument/2006/relationships/image" Target="../media/image199.emf"/><Relationship Id="rId571" Type="http://schemas.openxmlformats.org/officeDocument/2006/relationships/image" Target="../media/image571.emf"/><Relationship Id="rId627" Type="http://schemas.openxmlformats.org/officeDocument/2006/relationships/image" Target="../media/image627.emf"/><Relationship Id="rId669" Type="http://schemas.openxmlformats.org/officeDocument/2006/relationships/image" Target="../media/image669.emf"/><Relationship Id="rId19" Type="http://schemas.openxmlformats.org/officeDocument/2006/relationships/image" Target="../media/image19.emf"/><Relationship Id="rId224" Type="http://schemas.openxmlformats.org/officeDocument/2006/relationships/image" Target="../media/image224.emf"/><Relationship Id="rId266" Type="http://schemas.openxmlformats.org/officeDocument/2006/relationships/image" Target="../media/image266.emf"/><Relationship Id="rId431" Type="http://schemas.openxmlformats.org/officeDocument/2006/relationships/image" Target="../media/image431.emf"/><Relationship Id="rId473" Type="http://schemas.openxmlformats.org/officeDocument/2006/relationships/image" Target="../media/image473.emf"/><Relationship Id="rId529" Type="http://schemas.openxmlformats.org/officeDocument/2006/relationships/image" Target="../media/image529.emf"/><Relationship Id="rId680" Type="http://schemas.openxmlformats.org/officeDocument/2006/relationships/image" Target="../media/image680.emf"/><Relationship Id="rId736" Type="http://schemas.openxmlformats.org/officeDocument/2006/relationships/image" Target="../media/image736.emf"/><Relationship Id="rId30" Type="http://schemas.openxmlformats.org/officeDocument/2006/relationships/image" Target="../media/image30.emf"/><Relationship Id="rId126" Type="http://schemas.openxmlformats.org/officeDocument/2006/relationships/image" Target="../media/image126.emf"/><Relationship Id="rId168" Type="http://schemas.openxmlformats.org/officeDocument/2006/relationships/image" Target="../media/image168.emf"/><Relationship Id="rId333" Type="http://schemas.openxmlformats.org/officeDocument/2006/relationships/image" Target="../media/image333.emf"/><Relationship Id="rId540" Type="http://schemas.openxmlformats.org/officeDocument/2006/relationships/image" Target="../media/image540.emf"/><Relationship Id="rId72" Type="http://schemas.openxmlformats.org/officeDocument/2006/relationships/image" Target="../media/image72.emf"/><Relationship Id="rId375" Type="http://schemas.openxmlformats.org/officeDocument/2006/relationships/image" Target="../media/image375.emf"/><Relationship Id="rId582" Type="http://schemas.openxmlformats.org/officeDocument/2006/relationships/image" Target="../media/image582.emf"/><Relationship Id="rId638" Type="http://schemas.openxmlformats.org/officeDocument/2006/relationships/image" Target="../media/image638.emf"/><Relationship Id="rId3" Type="http://schemas.openxmlformats.org/officeDocument/2006/relationships/image" Target="../media/image3.emf"/><Relationship Id="rId235" Type="http://schemas.openxmlformats.org/officeDocument/2006/relationships/image" Target="../media/image235.emf"/><Relationship Id="rId277" Type="http://schemas.openxmlformats.org/officeDocument/2006/relationships/image" Target="../media/image277.emf"/><Relationship Id="rId400" Type="http://schemas.openxmlformats.org/officeDocument/2006/relationships/image" Target="../media/image400.emf"/><Relationship Id="rId442" Type="http://schemas.openxmlformats.org/officeDocument/2006/relationships/image" Target="../media/image442.emf"/><Relationship Id="rId484" Type="http://schemas.openxmlformats.org/officeDocument/2006/relationships/image" Target="../media/image484.emf"/><Relationship Id="rId705" Type="http://schemas.openxmlformats.org/officeDocument/2006/relationships/image" Target="../media/image705.emf"/><Relationship Id="rId137" Type="http://schemas.openxmlformats.org/officeDocument/2006/relationships/image" Target="../media/image137.emf"/><Relationship Id="rId302" Type="http://schemas.openxmlformats.org/officeDocument/2006/relationships/image" Target="../media/image302.emf"/><Relationship Id="rId344" Type="http://schemas.openxmlformats.org/officeDocument/2006/relationships/image" Target="../media/image344.emf"/><Relationship Id="rId691" Type="http://schemas.openxmlformats.org/officeDocument/2006/relationships/image" Target="../media/image691.emf"/><Relationship Id="rId747" Type="http://schemas.openxmlformats.org/officeDocument/2006/relationships/image" Target="../media/image747.emf"/><Relationship Id="rId41" Type="http://schemas.openxmlformats.org/officeDocument/2006/relationships/image" Target="../media/image41.emf"/><Relationship Id="rId83" Type="http://schemas.openxmlformats.org/officeDocument/2006/relationships/image" Target="../media/image83.emf"/><Relationship Id="rId179" Type="http://schemas.openxmlformats.org/officeDocument/2006/relationships/image" Target="../media/image179.emf"/><Relationship Id="rId386" Type="http://schemas.openxmlformats.org/officeDocument/2006/relationships/image" Target="../media/image386.emf"/><Relationship Id="rId551" Type="http://schemas.openxmlformats.org/officeDocument/2006/relationships/image" Target="../media/image551.emf"/><Relationship Id="rId593" Type="http://schemas.openxmlformats.org/officeDocument/2006/relationships/image" Target="../media/image593.emf"/><Relationship Id="rId607" Type="http://schemas.openxmlformats.org/officeDocument/2006/relationships/image" Target="../media/image607.emf"/><Relationship Id="rId649" Type="http://schemas.openxmlformats.org/officeDocument/2006/relationships/image" Target="../media/image649.emf"/><Relationship Id="rId190" Type="http://schemas.openxmlformats.org/officeDocument/2006/relationships/image" Target="../media/image190.emf"/><Relationship Id="rId204" Type="http://schemas.openxmlformats.org/officeDocument/2006/relationships/image" Target="../media/image204.emf"/><Relationship Id="rId246" Type="http://schemas.openxmlformats.org/officeDocument/2006/relationships/image" Target="../media/image246.emf"/><Relationship Id="rId288" Type="http://schemas.openxmlformats.org/officeDocument/2006/relationships/image" Target="../media/image288.emf"/><Relationship Id="rId411" Type="http://schemas.openxmlformats.org/officeDocument/2006/relationships/image" Target="../media/image411.emf"/><Relationship Id="rId453" Type="http://schemas.openxmlformats.org/officeDocument/2006/relationships/image" Target="../media/image453.emf"/><Relationship Id="rId509" Type="http://schemas.openxmlformats.org/officeDocument/2006/relationships/image" Target="../media/image509.emf"/><Relationship Id="rId660" Type="http://schemas.openxmlformats.org/officeDocument/2006/relationships/image" Target="../media/image660.emf"/><Relationship Id="rId106" Type="http://schemas.openxmlformats.org/officeDocument/2006/relationships/image" Target="../media/image106.emf"/><Relationship Id="rId313" Type="http://schemas.openxmlformats.org/officeDocument/2006/relationships/image" Target="../media/image313.emf"/><Relationship Id="rId495" Type="http://schemas.openxmlformats.org/officeDocument/2006/relationships/image" Target="../media/image495.emf"/><Relationship Id="rId716" Type="http://schemas.openxmlformats.org/officeDocument/2006/relationships/image" Target="../media/image716.emf"/><Relationship Id="rId758" Type="http://schemas.openxmlformats.org/officeDocument/2006/relationships/image" Target="../media/image758.emf"/><Relationship Id="rId10" Type="http://schemas.openxmlformats.org/officeDocument/2006/relationships/image" Target="../media/image10.emf"/><Relationship Id="rId52" Type="http://schemas.openxmlformats.org/officeDocument/2006/relationships/image" Target="../media/image52.emf"/><Relationship Id="rId94" Type="http://schemas.openxmlformats.org/officeDocument/2006/relationships/image" Target="../media/image94.emf"/><Relationship Id="rId148" Type="http://schemas.openxmlformats.org/officeDocument/2006/relationships/image" Target="../media/image148.emf"/><Relationship Id="rId355" Type="http://schemas.openxmlformats.org/officeDocument/2006/relationships/image" Target="../media/image355.emf"/><Relationship Id="rId397" Type="http://schemas.openxmlformats.org/officeDocument/2006/relationships/image" Target="../media/image397.emf"/><Relationship Id="rId520" Type="http://schemas.openxmlformats.org/officeDocument/2006/relationships/image" Target="../media/image520.emf"/><Relationship Id="rId562" Type="http://schemas.openxmlformats.org/officeDocument/2006/relationships/image" Target="../media/image562.emf"/><Relationship Id="rId618" Type="http://schemas.openxmlformats.org/officeDocument/2006/relationships/image" Target="../media/image618.emf"/><Relationship Id="rId215" Type="http://schemas.openxmlformats.org/officeDocument/2006/relationships/image" Target="../media/image215.emf"/><Relationship Id="rId257" Type="http://schemas.openxmlformats.org/officeDocument/2006/relationships/image" Target="../media/image257.emf"/><Relationship Id="rId422" Type="http://schemas.openxmlformats.org/officeDocument/2006/relationships/image" Target="../media/image422.emf"/><Relationship Id="rId464" Type="http://schemas.openxmlformats.org/officeDocument/2006/relationships/image" Target="../media/image464.emf"/><Relationship Id="rId299" Type="http://schemas.openxmlformats.org/officeDocument/2006/relationships/image" Target="../media/image299.emf"/><Relationship Id="rId727" Type="http://schemas.openxmlformats.org/officeDocument/2006/relationships/image" Target="../media/image727.emf"/><Relationship Id="rId63" Type="http://schemas.openxmlformats.org/officeDocument/2006/relationships/image" Target="../media/image63.emf"/><Relationship Id="rId159" Type="http://schemas.openxmlformats.org/officeDocument/2006/relationships/image" Target="../media/image159.emf"/><Relationship Id="rId366" Type="http://schemas.openxmlformats.org/officeDocument/2006/relationships/image" Target="../media/image366.emf"/><Relationship Id="rId573" Type="http://schemas.openxmlformats.org/officeDocument/2006/relationships/image" Target="../media/image573.emf"/><Relationship Id="rId226" Type="http://schemas.openxmlformats.org/officeDocument/2006/relationships/image" Target="../media/image226.emf"/><Relationship Id="rId433" Type="http://schemas.openxmlformats.org/officeDocument/2006/relationships/image" Target="../media/image433.emf"/><Relationship Id="rId640" Type="http://schemas.openxmlformats.org/officeDocument/2006/relationships/image" Target="../media/image640.emf"/><Relationship Id="rId738" Type="http://schemas.openxmlformats.org/officeDocument/2006/relationships/image" Target="../media/image738.emf"/><Relationship Id="rId74" Type="http://schemas.openxmlformats.org/officeDocument/2006/relationships/image" Target="../media/image74.emf"/><Relationship Id="rId377" Type="http://schemas.openxmlformats.org/officeDocument/2006/relationships/image" Target="../media/image377.emf"/><Relationship Id="rId500" Type="http://schemas.openxmlformats.org/officeDocument/2006/relationships/image" Target="../media/image500.emf"/><Relationship Id="rId584" Type="http://schemas.openxmlformats.org/officeDocument/2006/relationships/image" Target="../media/image584.emf"/><Relationship Id="rId5" Type="http://schemas.openxmlformats.org/officeDocument/2006/relationships/image" Target="../media/image5.emf"/><Relationship Id="rId237" Type="http://schemas.openxmlformats.org/officeDocument/2006/relationships/image" Target="../media/image237.emf"/><Relationship Id="rId444" Type="http://schemas.openxmlformats.org/officeDocument/2006/relationships/image" Target="../media/image444.emf"/><Relationship Id="rId651" Type="http://schemas.openxmlformats.org/officeDocument/2006/relationships/image" Target="../media/image651.emf"/><Relationship Id="rId749" Type="http://schemas.openxmlformats.org/officeDocument/2006/relationships/image" Target="../media/image749.emf"/><Relationship Id="rId290" Type="http://schemas.openxmlformats.org/officeDocument/2006/relationships/image" Target="../media/image290.emf"/><Relationship Id="rId304" Type="http://schemas.openxmlformats.org/officeDocument/2006/relationships/image" Target="../media/image304.emf"/><Relationship Id="rId388" Type="http://schemas.openxmlformats.org/officeDocument/2006/relationships/image" Target="../media/image388.emf"/><Relationship Id="rId511" Type="http://schemas.openxmlformats.org/officeDocument/2006/relationships/image" Target="../media/image511.emf"/><Relationship Id="rId609" Type="http://schemas.openxmlformats.org/officeDocument/2006/relationships/image" Target="../media/image609.emf"/><Relationship Id="rId85" Type="http://schemas.openxmlformats.org/officeDocument/2006/relationships/image" Target="../media/image85.emf"/><Relationship Id="rId150" Type="http://schemas.openxmlformats.org/officeDocument/2006/relationships/image" Target="../media/image150.emf"/><Relationship Id="rId595" Type="http://schemas.openxmlformats.org/officeDocument/2006/relationships/image" Target="../media/image595.emf"/><Relationship Id="rId248" Type="http://schemas.openxmlformats.org/officeDocument/2006/relationships/image" Target="../media/image248.emf"/><Relationship Id="rId455" Type="http://schemas.openxmlformats.org/officeDocument/2006/relationships/image" Target="../media/image455.emf"/><Relationship Id="rId662" Type="http://schemas.openxmlformats.org/officeDocument/2006/relationships/image" Target="../media/image662.emf"/><Relationship Id="rId12" Type="http://schemas.openxmlformats.org/officeDocument/2006/relationships/image" Target="../media/image12.emf"/><Relationship Id="rId108" Type="http://schemas.openxmlformats.org/officeDocument/2006/relationships/image" Target="../media/image108.emf"/><Relationship Id="rId315" Type="http://schemas.openxmlformats.org/officeDocument/2006/relationships/image" Target="../media/image315.emf"/><Relationship Id="rId522" Type="http://schemas.openxmlformats.org/officeDocument/2006/relationships/image" Target="../media/image522.emf"/><Relationship Id="rId96" Type="http://schemas.openxmlformats.org/officeDocument/2006/relationships/image" Target="../media/image96.emf"/><Relationship Id="rId161" Type="http://schemas.openxmlformats.org/officeDocument/2006/relationships/image" Target="../media/image161.emf"/><Relationship Id="rId399" Type="http://schemas.openxmlformats.org/officeDocument/2006/relationships/image" Target="../media/image399.emf"/><Relationship Id="rId259" Type="http://schemas.openxmlformats.org/officeDocument/2006/relationships/image" Target="../media/image259.emf"/><Relationship Id="rId466" Type="http://schemas.openxmlformats.org/officeDocument/2006/relationships/image" Target="../media/image466.emf"/><Relationship Id="rId673" Type="http://schemas.openxmlformats.org/officeDocument/2006/relationships/image" Target="../media/image673.emf"/><Relationship Id="rId23" Type="http://schemas.openxmlformats.org/officeDocument/2006/relationships/image" Target="../media/image23.emf"/><Relationship Id="rId119" Type="http://schemas.openxmlformats.org/officeDocument/2006/relationships/image" Target="../media/image119.emf"/><Relationship Id="rId326" Type="http://schemas.openxmlformats.org/officeDocument/2006/relationships/image" Target="../media/image326.emf"/><Relationship Id="rId533" Type="http://schemas.openxmlformats.org/officeDocument/2006/relationships/image" Target="../media/image533.emf"/><Relationship Id="rId740" Type="http://schemas.openxmlformats.org/officeDocument/2006/relationships/image" Target="../media/image740.emf"/><Relationship Id="rId172" Type="http://schemas.openxmlformats.org/officeDocument/2006/relationships/image" Target="../media/image172.emf"/><Relationship Id="rId477" Type="http://schemas.openxmlformats.org/officeDocument/2006/relationships/image" Target="../media/image477.emf"/><Relationship Id="rId600" Type="http://schemas.openxmlformats.org/officeDocument/2006/relationships/image" Target="../media/image600.emf"/><Relationship Id="rId684" Type="http://schemas.openxmlformats.org/officeDocument/2006/relationships/image" Target="../media/image684.emf"/><Relationship Id="rId337" Type="http://schemas.openxmlformats.org/officeDocument/2006/relationships/image" Target="../media/image337.emf"/><Relationship Id="rId34" Type="http://schemas.openxmlformats.org/officeDocument/2006/relationships/image" Target="../media/image34.emf"/><Relationship Id="rId544" Type="http://schemas.openxmlformats.org/officeDocument/2006/relationships/image" Target="../media/image544.emf"/><Relationship Id="rId751" Type="http://schemas.openxmlformats.org/officeDocument/2006/relationships/image" Target="../media/image751.emf"/><Relationship Id="rId183" Type="http://schemas.openxmlformats.org/officeDocument/2006/relationships/image" Target="../media/image183.emf"/><Relationship Id="rId390" Type="http://schemas.openxmlformats.org/officeDocument/2006/relationships/image" Target="../media/image390.emf"/><Relationship Id="rId404" Type="http://schemas.openxmlformats.org/officeDocument/2006/relationships/image" Target="../media/image404.emf"/><Relationship Id="rId611" Type="http://schemas.openxmlformats.org/officeDocument/2006/relationships/image" Target="../media/image611.emf"/><Relationship Id="rId250" Type="http://schemas.openxmlformats.org/officeDocument/2006/relationships/image" Target="../media/image250.emf"/><Relationship Id="rId488" Type="http://schemas.openxmlformats.org/officeDocument/2006/relationships/image" Target="../media/image488.emf"/><Relationship Id="rId695" Type="http://schemas.openxmlformats.org/officeDocument/2006/relationships/image" Target="../media/image695.emf"/><Relationship Id="rId709" Type="http://schemas.openxmlformats.org/officeDocument/2006/relationships/image" Target="../media/image709.emf"/><Relationship Id="rId45" Type="http://schemas.openxmlformats.org/officeDocument/2006/relationships/image" Target="../media/image45.emf"/><Relationship Id="rId110" Type="http://schemas.openxmlformats.org/officeDocument/2006/relationships/image" Target="../media/image110.emf"/><Relationship Id="rId348" Type="http://schemas.openxmlformats.org/officeDocument/2006/relationships/image" Target="../media/image348.emf"/><Relationship Id="rId555" Type="http://schemas.openxmlformats.org/officeDocument/2006/relationships/image" Target="../media/image555.emf"/><Relationship Id="rId762" Type="http://schemas.openxmlformats.org/officeDocument/2006/relationships/image" Target="../media/image762.emf"/><Relationship Id="rId194" Type="http://schemas.openxmlformats.org/officeDocument/2006/relationships/image" Target="../media/image194.emf"/><Relationship Id="rId208" Type="http://schemas.openxmlformats.org/officeDocument/2006/relationships/image" Target="../media/image208.emf"/><Relationship Id="rId415" Type="http://schemas.openxmlformats.org/officeDocument/2006/relationships/image" Target="../media/image415.emf"/><Relationship Id="rId622" Type="http://schemas.openxmlformats.org/officeDocument/2006/relationships/image" Target="../media/image622.emf"/><Relationship Id="rId261" Type="http://schemas.openxmlformats.org/officeDocument/2006/relationships/image" Target="../media/image261.emf"/><Relationship Id="rId499" Type="http://schemas.openxmlformats.org/officeDocument/2006/relationships/image" Target="../media/image499.emf"/><Relationship Id="rId56" Type="http://schemas.openxmlformats.org/officeDocument/2006/relationships/image" Target="../media/image56.emf"/><Relationship Id="rId359" Type="http://schemas.openxmlformats.org/officeDocument/2006/relationships/image" Target="../media/image359.emf"/><Relationship Id="rId566" Type="http://schemas.openxmlformats.org/officeDocument/2006/relationships/image" Target="../media/image566.emf"/><Relationship Id="rId121" Type="http://schemas.openxmlformats.org/officeDocument/2006/relationships/image" Target="../media/image121.emf"/><Relationship Id="rId219" Type="http://schemas.openxmlformats.org/officeDocument/2006/relationships/image" Target="../media/image219.emf"/><Relationship Id="rId426" Type="http://schemas.openxmlformats.org/officeDocument/2006/relationships/image" Target="../media/image426.emf"/><Relationship Id="rId633" Type="http://schemas.openxmlformats.org/officeDocument/2006/relationships/image" Target="../media/image633.emf"/><Relationship Id="rId67" Type="http://schemas.openxmlformats.org/officeDocument/2006/relationships/image" Target="../media/image67.emf"/><Relationship Id="rId272" Type="http://schemas.openxmlformats.org/officeDocument/2006/relationships/image" Target="../media/image272.emf"/><Relationship Id="rId577" Type="http://schemas.openxmlformats.org/officeDocument/2006/relationships/image" Target="../media/image577.emf"/><Relationship Id="rId700" Type="http://schemas.openxmlformats.org/officeDocument/2006/relationships/image" Target="../media/image700.emf"/><Relationship Id="rId132" Type="http://schemas.openxmlformats.org/officeDocument/2006/relationships/image" Target="../media/image132.emf"/><Relationship Id="rId437" Type="http://schemas.openxmlformats.org/officeDocument/2006/relationships/image" Target="../media/image437.emf"/><Relationship Id="rId644" Type="http://schemas.openxmlformats.org/officeDocument/2006/relationships/image" Target="../media/image644.emf"/><Relationship Id="rId283" Type="http://schemas.openxmlformats.org/officeDocument/2006/relationships/image" Target="../media/image283.emf"/><Relationship Id="rId490" Type="http://schemas.openxmlformats.org/officeDocument/2006/relationships/image" Target="../media/image490.emf"/><Relationship Id="rId504" Type="http://schemas.openxmlformats.org/officeDocument/2006/relationships/image" Target="../media/image504.emf"/><Relationship Id="rId711" Type="http://schemas.openxmlformats.org/officeDocument/2006/relationships/image" Target="../media/image711.emf"/><Relationship Id="rId78" Type="http://schemas.openxmlformats.org/officeDocument/2006/relationships/image" Target="../media/image78.emf"/><Relationship Id="rId143" Type="http://schemas.openxmlformats.org/officeDocument/2006/relationships/image" Target="../media/image143.emf"/><Relationship Id="rId350" Type="http://schemas.openxmlformats.org/officeDocument/2006/relationships/image" Target="../media/image350.emf"/><Relationship Id="rId588" Type="http://schemas.openxmlformats.org/officeDocument/2006/relationships/image" Target="../media/image588.emf"/><Relationship Id="rId9" Type="http://schemas.openxmlformats.org/officeDocument/2006/relationships/image" Target="../media/image9.emf"/><Relationship Id="rId210" Type="http://schemas.openxmlformats.org/officeDocument/2006/relationships/image" Target="../media/image210.emf"/><Relationship Id="rId448" Type="http://schemas.openxmlformats.org/officeDocument/2006/relationships/image" Target="../media/image448.emf"/><Relationship Id="rId655" Type="http://schemas.openxmlformats.org/officeDocument/2006/relationships/image" Target="../media/image655.emf"/><Relationship Id="rId294" Type="http://schemas.openxmlformats.org/officeDocument/2006/relationships/image" Target="../media/image294.emf"/><Relationship Id="rId308" Type="http://schemas.openxmlformats.org/officeDocument/2006/relationships/image" Target="../media/image308.emf"/><Relationship Id="rId515" Type="http://schemas.openxmlformats.org/officeDocument/2006/relationships/image" Target="../media/image515.emf"/><Relationship Id="rId722" Type="http://schemas.openxmlformats.org/officeDocument/2006/relationships/image" Target="../media/image722.emf"/><Relationship Id="rId89" Type="http://schemas.openxmlformats.org/officeDocument/2006/relationships/image" Target="../media/image89.emf"/><Relationship Id="rId154" Type="http://schemas.openxmlformats.org/officeDocument/2006/relationships/image" Target="../media/image154.emf"/><Relationship Id="rId361" Type="http://schemas.openxmlformats.org/officeDocument/2006/relationships/image" Target="../media/image361.emf"/><Relationship Id="rId599" Type="http://schemas.openxmlformats.org/officeDocument/2006/relationships/image" Target="../media/image599.emf"/><Relationship Id="rId459" Type="http://schemas.openxmlformats.org/officeDocument/2006/relationships/image" Target="../media/image459.emf"/><Relationship Id="rId666" Type="http://schemas.openxmlformats.org/officeDocument/2006/relationships/image" Target="../media/image666.emf"/><Relationship Id="rId16" Type="http://schemas.openxmlformats.org/officeDocument/2006/relationships/image" Target="../media/image16.emf"/><Relationship Id="rId221" Type="http://schemas.openxmlformats.org/officeDocument/2006/relationships/image" Target="../media/image221.emf"/><Relationship Id="rId319" Type="http://schemas.openxmlformats.org/officeDocument/2006/relationships/image" Target="../media/image319.emf"/><Relationship Id="rId526" Type="http://schemas.openxmlformats.org/officeDocument/2006/relationships/image" Target="../media/image526.emf"/><Relationship Id="rId733" Type="http://schemas.openxmlformats.org/officeDocument/2006/relationships/image" Target="../media/image733.emf"/><Relationship Id="rId165" Type="http://schemas.openxmlformats.org/officeDocument/2006/relationships/image" Target="../media/image165.emf"/><Relationship Id="rId372" Type="http://schemas.openxmlformats.org/officeDocument/2006/relationships/image" Target="../media/image372.emf"/><Relationship Id="rId677" Type="http://schemas.openxmlformats.org/officeDocument/2006/relationships/image" Target="../media/image677.emf"/><Relationship Id="rId232" Type="http://schemas.openxmlformats.org/officeDocument/2006/relationships/image" Target="../media/image232.emf"/><Relationship Id="rId27" Type="http://schemas.openxmlformats.org/officeDocument/2006/relationships/image" Target="../media/image27.emf"/><Relationship Id="rId537" Type="http://schemas.openxmlformats.org/officeDocument/2006/relationships/image" Target="../media/image537.emf"/><Relationship Id="rId744" Type="http://schemas.openxmlformats.org/officeDocument/2006/relationships/image" Target="../media/image744.emf"/><Relationship Id="rId80" Type="http://schemas.openxmlformats.org/officeDocument/2006/relationships/image" Target="../media/image80.emf"/><Relationship Id="rId176" Type="http://schemas.openxmlformats.org/officeDocument/2006/relationships/image" Target="../media/image176.emf"/><Relationship Id="rId383" Type="http://schemas.openxmlformats.org/officeDocument/2006/relationships/image" Target="../media/image383.emf"/><Relationship Id="rId590" Type="http://schemas.openxmlformats.org/officeDocument/2006/relationships/image" Target="../media/image590.emf"/><Relationship Id="rId604" Type="http://schemas.openxmlformats.org/officeDocument/2006/relationships/image" Target="../media/image604.emf"/><Relationship Id="rId243" Type="http://schemas.openxmlformats.org/officeDocument/2006/relationships/image" Target="../media/image243.emf"/><Relationship Id="rId450" Type="http://schemas.openxmlformats.org/officeDocument/2006/relationships/image" Target="../media/image450.emf"/><Relationship Id="rId688" Type="http://schemas.openxmlformats.org/officeDocument/2006/relationships/image" Target="../media/image688.emf"/><Relationship Id="rId38" Type="http://schemas.openxmlformats.org/officeDocument/2006/relationships/image" Target="../media/image38.emf"/><Relationship Id="rId103" Type="http://schemas.openxmlformats.org/officeDocument/2006/relationships/image" Target="../media/image103.emf"/><Relationship Id="rId310" Type="http://schemas.openxmlformats.org/officeDocument/2006/relationships/image" Target="../media/image310.emf"/><Relationship Id="rId548" Type="http://schemas.openxmlformats.org/officeDocument/2006/relationships/image" Target="../media/image548.emf"/><Relationship Id="rId755" Type="http://schemas.openxmlformats.org/officeDocument/2006/relationships/image" Target="../media/image755.emf"/><Relationship Id="rId91" Type="http://schemas.openxmlformats.org/officeDocument/2006/relationships/image" Target="../media/image91.emf"/><Relationship Id="rId187" Type="http://schemas.openxmlformats.org/officeDocument/2006/relationships/image" Target="../media/image187.emf"/><Relationship Id="rId394" Type="http://schemas.openxmlformats.org/officeDocument/2006/relationships/image" Target="../media/image394.emf"/><Relationship Id="rId408" Type="http://schemas.openxmlformats.org/officeDocument/2006/relationships/image" Target="../media/image408.emf"/><Relationship Id="rId615" Type="http://schemas.openxmlformats.org/officeDocument/2006/relationships/image" Target="../media/image615.emf"/><Relationship Id="rId254" Type="http://schemas.openxmlformats.org/officeDocument/2006/relationships/image" Target="../media/image254.emf"/><Relationship Id="rId699" Type="http://schemas.openxmlformats.org/officeDocument/2006/relationships/image" Target="../media/image699.emf"/><Relationship Id="rId49" Type="http://schemas.openxmlformats.org/officeDocument/2006/relationships/image" Target="../media/image49.emf"/><Relationship Id="rId114" Type="http://schemas.openxmlformats.org/officeDocument/2006/relationships/image" Target="../media/image114.emf"/><Relationship Id="rId461" Type="http://schemas.openxmlformats.org/officeDocument/2006/relationships/image" Target="../media/image461.emf"/><Relationship Id="rId559" Type="http://schemas.openxmlformats.org/officeDocument/2006/relationships/image" Target="../media/image559.emf"/><Relationship Id="rId766" Type="http://schemas.openxmlformats.org/officeDocument/2006/relationships/image" Target="../media/image766.emf"/><Relationship Id="rId198" Type="http://schemas.openxmlformats.org/officeDocument/2006/relationships/image" Target="../media/image198.emf"/><Relationship Id="rId321" Type="http://schemas.openxmlformats.org/officeDocument/2006/relationships/image" Target="../media/image321.emf"/><Relationship Id="rId419" Type="http://schemas.openxmlformats.org/officeDocument/2006/relationships/image" Target="../media/image419.emf"/><Relationship Id="rId626" Type="http://schemas.openxmlformats.org/officeDocument/2006/relationships/image" Target="../media/image626.emf"/><Relationship Id="rId265" Type="http://schemas.openxmlformats.org/officeDocument/2006/relationships/image" Target="../media/image265.emf"/><Relationship Id="rId472" Type="http://schemas.openxmlformats.org/officeDocument/2006/relationships/image" Target="../media/image472.emf"/><Relationship Id="rId125" Type="http://schemas.openxmlformats.org/officeDocument/2006/relationships/image" Target="../media/image125.emf"/><Relationship Id="rId332" Type="http://schemas.openxmlformats.org/officeDocument/2006/relationships/image" Target="../media/image332.emf"/><Relationship Id="rId637" Type="http://schemas.openxmlformats.org/officeDocument/2006/relationships/image" Target="../media/image637.emf"/><Relationship Id="rId276" Type="http://schemas.openxmlformats.org/officeDocument/2006/relationships/image" Target="../media/image276.emf"/><Relationship Id="rId483" Type="http://schemas.openxmlformats.org/officeDocument/2006/relationships/image" Target="../media/image483.emf"/><Relationship Id="rId690" Type="http://schemas.openxmlformats.org/officeDocument/2006/relationships/image" Target="../media/image690.emf"/><Relationship Id="rId704" Type="http://schemas.openxmlformats.org/officeDocument/2006/relationships/image" Target="../media/image704.emf"/><Relationship Id="rId40" Type="http://schemas.openxmlformats.org/officeDocument/2006/relationships/image" Target="../media/image40.emf"/><Relationship Id="rId136" Type="http://schemas.openxmlformats.org/officeDocument/2006/relationships/image" Target="../media/image136.emf"/><Relationship Id="rId343" Type="http://schemas.openxmlformats.org/officeDocument/2006/relationships/image" Target="../media/image343.emf"/><Relationship Id="rId550" Type="http://schemas.openxmlformats.org/officeDocument/2006/relationships/image" Target="../media/image550.emf"/><Relationship Id="rId203" Type="http://schemas.openxmlformats.org/officeDocument/2006/relationships/image" Target="../media/image203.emf"/><Relationship Id="rId648" Type="http://schemas.openxmlformats.org/officeDocument/2006/relationships/image" Target="../media/image648.emf"/><Relationship Id="rId287" Type="http://schemas.openxmlformats.org/officeDocument/2006/relationships/image" Target="../media/image287.emf"/><Relationship Id="rId410" Type="http://schemas.openxmlformats.org/officeDocument/2006/relationships/image" Target="../media/image410.emf"/><Relationship Id="rId494" Type="http://schemas.openxmlformats.org/officeDocument/2006/relationships/image" Target="../media/image494.emf"/><Relationship Id="rId508" Type="http://schemas.openxmlformats.org/officeDocument/2006/relationships/image" Target="../media/image508.emf"/><Relationship Id="rId715" Type="http://schemas.openxmlformats.org/officeDocument/2006/relationships/image" Target="../media/image715.emf"/><Relationship Id="rId147" Type="http://schemas.openxmlformats.org/officeDocument/2006/relationships/image" Target="../media/image147.emf"/><Relationship Id="rId354" Type="http://schemas.openxmlformats.org/officeDocument/2006/relationships/image" Target="../media/image354.emf"/><Relationship Id="rId51" Type="http://schemas.openxmlformats.org/officeDocument/2006/relationships/image" Target="../media/image51.emf"/><Relationship Id="rId561" Type="http://schemas.openxmlformats.org/officeDocument/2006/relationships/image" Target="../media/image561.emf"/><Relationship Id="rId659" Type="http://schemas.openxmlformats.org/officeDocument/2006/relationships/image" Target="../media/image659.emf"/><Relationship Id="rId214" Type="http://schemas.openxmlformats.org/officeDocument/2006/relationships/image" Target="../media/image214.emf"/><Relationship Id="rId298" Type="http://schemas.openxmlformats.org/officeDocument/2006/relationships/image" Target="../media/image298.emf"/><Relationship Id="rId421" Type="http://schemas.openxmlformats.org/officeDocument/2006/relationships/image" Target="../media/image421.emf"/><Relationship Id="rId519" Type="http://schemas.openxmlformats.org/officeDocument/2006/relationships/image" Target="../media/image519.emf"/><Relationship Id="rId158" Type="http://schemas.openxmlformats.org/officeDocument/2006/relationships/image" Target="../media/image158.emf"/><Relationship Id="rId726" Type="http://schemas.openxmlformats.org/officeDocument/2006/relationships/image" Target="../media/image726.emf"/><Relationship Id="rId62" Type="http://schemas.openxmlformats.org/officeDocument/2006/relationships/image" Target="../media/image62.emf"/><Relationship Id="rId365" Type="http://schemas.openxmlformats.org/officeDocument/2006/relationships/image" Target="../media/image365.emf"/><Relationship Id="rId572" Type="http://schemas.openxmlformats.org/officeDocument/2006/relationships/image" Target="../media/image572.emf"/><Relationship Id="rId225" Type="http://schemas.openxmlformats.org/officeDocument/2006/relationships/image" Target="../media/image225.emf"/><Relationship Id="rId432" Type="http://schemas.openxmlformats.org/officeDocument/2006/relationships/image" Target="../media/image432.emf"/><Relationship Id="rId737" Type="http://schemas.openxmlformats.org/officeDocument/2006/relationships/image" Target="../media/image737.emf"/><Relationship Id="rId73" Type="http://schemas.openxmlformats.org/officeDocument/2006/relationships/image" Target="../media/image73.emf"/><Relationship Id="rId169" Type="http://schemas.openxmlformats.org/officeDocument/2006/relationships/image" Target="../media/image169.emf"/><Relationship Id="rId376" Type="http://schemas.openxmlformats.org/officeDocument/2006/relationships/image" Target="../media/image376.emf"/><Relationship Id="rId583" Type="http://schemas.openxmlformats.org/officeDocument/2006/relationships/image" Target="../media/image583.emf"/><Relationship Id="rId4" Type="http://schemas.openxmlformats.org/officeDocument/2006/relationships/image" Target="../media/image4.emf"/><Relationship Id="rId236" Type="http://schemas.openxmlformats.org/officeDocument/2006/relationships/image" Target="../media/image236.emf"/><Relationship Id="rId443" Type="http://schemas.openxmlformats.org/officeDocument/2006/relationships/image" Target="../media/image443.emf"/><Relationship Id="rId650" Type="http://schemas.openxmlformats.org/officeDocument/2006/relationships/image" Target="../media/image650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133350</xdr:rowOff>
        </xdr:from>
        <xdr:to>
          <xdr:col>4</xdr:col>
          <xdr:colOff>1885950</xdr:colOff>
          <xdr:row>30</xdr:row>
          <xdr:rowOff>1019175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27</xdr:row>
          <xdr:rowOff>180975</xdr:rowOff>
        </xdr:from>
        <xdr:to>
          <xdr:col>4</xdr:col>
          <xdr:colOff>1762125</xdr:colOff>
          <xdr:row>27</xdr:row>
          <xdr:rowOff>952500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25</xdr:row>
          <xdr:rowOff>171450</xdr:rowOff>
        </xdr:from>
        <xdr:to>
          <xdr:col>4</xdr:col>
          <xdr:colOff>1685925</xdr:colOff>
          <xdr:row>25</xdr:row>
          <xdr:rowOff>1066800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26</xdr:row>
          <xdr:rowOff>66675</xdr:rowOff>
        </xdr:from>
        <xdr:to>
          <xdr:col>4</xdr:col>
          <xdr:colOff>1600200</xdr:colOff>
          <xdr:row>26</xdr:row>
          <xdr:rowOff>1114425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28</xdr:row>
          <xdr:rowOff>104775</xdr:rowOff>
        </xdr:from>
        <xdr:to>
          <xdr:col>4</xdr:col>
          <xdr:colOff>1600200</xdr:colOff>
          <xdr:row>28</xdr:row>
          <xdr:rowOff>981075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29</xdr:row>
          <xdr:rowOff>95250</xdr:rowOff>
        </xdr:from>
        <xdr:to>
          <xdr:col>4</xdr:col>
          <xdr:colOff>1543050</xdr:colOff>
          <xdr:row>29</xdr:row>
          <xdr:rowOff>1114425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31</xdr:row>
          <xdr:rowOff>95250</xdr:rowOff>
        </xdr:from>
        <xdr:to>
          <xdr:col>4</xdr:col>
          <xdr:colOff>1790700</xdr:colOff>
          <xdr:row>31</xdr:row>
          <xdr:rowOff>1066800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32</xdr:row>
          <xdr:rowOff>85725</xdr:rowOff>
        </xdr:from>
        <xdr:to>
          <xdr:col>4</xdr:col>
          <xdr:colOff>1743075</xdr:colOff>
          <xdr:row>32</xdr:row>
          <xdr:rowOff>1076325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33</xdr:row>
          <xdr:rowOff>190500</xdr:rowOff>
        </xdr:from>
        <xdr:to>
          <xdr:col>4</xdr:col>
          <xdr:colOff>1924050</xdr:colOff>
          <xdr:row>33</xdr:row>
          <xdr:rowOff>1028700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34</xdr:row>
          <xdr:rowOff>180975</xdr:rowOff>
        </xdr:from>
        <xdr:to>
          <xdr:col>4</xdr:col>
          <xdr:colOff>1828800</xdr:colOff>
          <xdr:row>34</xdr:row>
          <xdr:rowOff>1047750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35</xdr:row>
          <xdr:rowOff>152400</xdr:rowOff>
        </xdr:from>
        <xdr:to>
          <xdr:col>4</xdr:col>
          <xdr:colOff>1885950</xdr:colOff>
          <xdr:row>35</xdr:row>
          <xdr:rowOff>1114425</xdr:rowOff>
        </xdr:to>
        <xdr:sp macro="" textlink="">
          <xdr:nvSpPr>
            <xdr:cNvPr id="3083" name="Object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36</xdr:row>
          <xdr:rowOff>85725</xdr:rowOff>
        </xdr:from>
        <xdr:to>
          <xdr:col>4</xdr:col>
          <xdr:colOff>1828800</xdr:colOff>
          <xdr:row>36</xdr:row>
          <xdr:rowOff>952500</xdr:rowOff>
        </xdr:to>
        <xdr:sp macro="" textlink="">
          <xdr:nvSpPr>
            <xdr:cNvPr id="3084" name="Object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37</xdr:row>
          <xdr:rowOff>76200</xdr:rowOff>
        </xdr:from>
        <xdr:to>
          <xdr:col>4</xdr:col>
          <xdr:colOff>1552575</xdr:colOff>
          <xdr:row>37</xdr:row>
          <xdr:rowOff>1066800</xdr:rowOff>
        </xdr:to>
        <xdr:sp macro="" textlink="">
          <xdr:nvSpPr>
            <xdr:cNvPr id="3085" name="Object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38</xdr:row>
          <xdr:rowOff>95250</xdr:rowOff>
        </xdr:from>
        <xdr:to>
          <xdr:col>4</xdr:col>
          <xdr:colOff>1123950</xdr:colOff>
          <xdr:row>38</xdr:row>
          <xdr:rowOff>1162050</xdr:rowOff>
        </xdr:to>
        <xdr:sp macro="" textlink="">
          <xdr:nvSpPr>
            <xdr:cNvPr id="3086" name="Object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39</xdr:row>
          <xdr:rowOff>123825</xdr:rowOff>
        </xdr:from>
        <xdr:to>
          <xdr:col>4</xdr:col>
          <xdr:colOff>1876425</xdr:colOff>
          <xdr:row>39</xdr:row>
          <xdr:rowOff>1114425</xdr:rowOff>
        </xdr:to>
        <xdr:sp macro="" textlink="">
          <xdr:nvSpPr>
            <xdr:cNvPr id="3087" name="Object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40</xdr:row>
          <xdr:rowOff>57150</xdr:rowOff>
        </xdr:from>
        <xdr:to>
          <xdr:col>4</xdr:col>
          <xdr:colOff>1571625</xdr:colOff>
          <xdr:row>40</xdr:row>
          <xdr:rowOff>1114425</xdr:rowOff>
        </xdr:to>
        <xdr:sp macro="" textlink="">
          <xdr:nvSpPr>
            <xdr:cNvPr id="3088" name="Object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41</xdr:row>
          <xdr:rowOff>95250</xdr:rowOff>
        </xdr:from>
        <xdr:to>
          <xdr:col>4</xdr:col>
          <xdr:colOff>1409700</xdr:colOff>
          <xdr:row>41</xdr:row>
          <xdr:rowOff>1171575</xdr:rowOff>
        </xdr:to>
        <xdr:sp macro="" textlink="">
          <xdr:nvSpPr>
            <xdr:cNvPr id="3089" name="Object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43</xdr:row>
          <xdr:rowOff>133350</xdr:rowOff>
        </xdr:from>
        <xdr:to>
          <xdr:col>4</xdr:col>
          <xdr:colOff>1876425</xdr:colOff>
          <xdr:row>43</xdr:row>
          <xdr:rowOff>1114425</xdr:rowOff>
        </xdr:to>
        <xdr:sp macro="" textlink="">
          <xdr:nvSpPr>
            <xdr:cNvPr id="3090" name="Object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42</xdr:row>
          <xdr:rowOff>123825</xdr:rowOff>
        </xdr:from>
        <xdr:to>
          <xdr:col>4</xdr:col>
          <xdr:colOff>1504950</xdr:colOff>
          <xdr:row>42</xdr:row>
          <xdr:rowOff>1114425</xdr:rowOff>
        </xdr:to>
        <xdr:sp macro="" textlink="">
          <xdr:nvSpPr>
            <xdr:cNvPr id="3091" name="Object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44</xdr:row>
          <xdr:rowOff>133350</xdr:rowOff>
        </xdr:from>
        <xdr:to>
          <xdr:col>4</xdr:col>
          <xdr:colOff>1362075</xdr:colOff>
          <xdr:row>44</xdr:row>
          <xdr:rowOff>1143000</xdr:rowOff>
        </xdr:to>
        <xdr:sp macro="" textlink="">
          <xdr:nvSpPr>
            <xdr:cNvPr id="3092" name="Object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45</xdr:row>
          <xdr:rowOff>133350</xdr:rowOff>
        </xdr:from>
        <xdr:to>
          <xdr:col>4</xdr:col>
          <xdr:colOff>1828800</xdr:colOff>
          <xdr:row>45</xdr:row>
          <xdr:rowOff>1076325</xdr:rowOff>
        </xdr:to>
        <xdr:sp macro="" textlink="">
          <xdr:nvSpPr>
            <xdr:cNvPr id="3093" name="Object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46</xdr:row>
          <xdr:rowOff>114300</xdr:rowOff>
        </xdr:from>
        <xdr:to>
          <xdr:col>4</xdr:col>
          <xdr:colOff>1828800</xdr:colOff>
          <xdr:row>46</xdr:row>
          <xdr:rowOff>981075</xdr:rowOff>
        </xdr:to>
        <xdr:sp macro="" textlink="">
          <xdr:nvSpPr>
            <xdr:cNvPr id="3094" name="Object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47</xdr:row>
          <xdr:rowOff>95250</xdr:rowOff>
        </xdr:from>
        <xdr:to>
          <xdr:col>4</xdr:col>
          <xdr:colOff>1714500</xdr:colOff>
          <xdr:row>47</xdr:row>
          <xdr:rowOff>1123950</xdr:rowOff>
        </xdr:to>
        <xdr:sp macro="" textlink="">
          <xdr:nvSpPr>
            <xdr:cNvPr id="3095" name="Object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48</xdr:row>
          <xdr:rowOff>142875</xdr:rowOff>
        </xdr:from>
        <xdr:to>
          <xdr:col>4</xdr:col>
          <xdr:colOff>1924050</xdr:colOff>
          <xdr:row>48</xdr:row>
          <xdr:rowOff>933450</xdr:rowOff>
        </xdr:to>
        <xdr:sp macro="" textlink="">
          <xdr:nvSpPr>
            <xdr:cNvPr id="3096" name="Object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57</xdr:row>
          <xdr:rowOff>104775</xdr:rowOff>
        </xdr:from>
        <xdr:to>
          <xdr:col>4</xdr:col>
          <xdr:colOff>1781175</xdr:colOff>
          <xdr:row>57</xdr:row>
          <xdr:rowOff>1066800</xdr:rowOff>
        </xdr:to>
        <xdr:sp macro="" textlink="">
          <xdr:nvSpPr>
            <xdr:cNvPr id="3097" name="Object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56</xdr:row>
          <xdr:rowOff>95250</xdr:rowOff>
        </xdr:from>
        <xdr:to>
          <xdr:col>4</xdr:col>
          <xdr:colOff>1685925</xdr:colOff>
          <xdr:row>56</xdr:row>
          <xdr:rowOff>1123950</xdr:rowOff>
        </xdr:to>
        <xdr:sp macro="" textlink="">
          <xdr:nvSpPr>
            <xdr:cNvPr id="3098" name="Object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55</xdr:row>
          <xdr:rowOff>76200</xdr:rowOff>
        </xdr:from>
        <xdr:to>
          <xdr:col>4</xdr:col>
          <xdr:colOff>1885950</xdr:colOff>
          <xdr:row>55</xdr:row>
          <xdr:rowOff>1123950</xdr:rowOff>
        </xdr:to>
        <xdr:sp macro="" textlink="">
          <xdr:nvSpPr>
            <xdr:cNvPr id="3099" name="Object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54</xdr:row>
          <xdr:rowOff>209550</xdr:rowOff>
        </xdr:from>
        <xdr:to>
          <xdr:col>4</xdr:col>
          <xdr:colOff>1876425</xdr:colOff>
          <xdr:row>54</xdr:row>
          <xdr:rowOff>1019175</xdr:rowOff>
        </xdr:to>
        <xdr:sp macro="" textlink="">
          <xdr:nvSpPr>
            <xdr:cNvPr id="3100" name="Object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53</xdr:row>
          <xdr:rowOff>114300</xdr:rowOff>
        </xdr:from>
        <xdr:to>
          <xdr:col>4</xdr:col>
          <xdr:colOff>1685925</xdr:colOff>
          <xdr:row>53</xdr:row>
          <xdr:rowOff>1171575</xdr:rowOff>
        </xdr:to>
        <xdr:sp macro="" textlink="">
          <xdr:nvSpPr>
            <xdr:cNvPr id="3101" name="Object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52</xdr:row>
          <xdr:rowOff>114300</xdr:rowOff>
        </xdr:from>
        <xdr:to>
          <xdr:col>4</xdr:col>
          <xdr:colOff>1781175</xdr:colOff>
          <xdr:row>52</xdr:row>
          <xdr:rowOff>1047750</xdr:rowOff>
        </xdr:to>
        <xdr:sp macro="" textlink="">
          <xdr:nvSpPr>
            <xdr:cNvPr id="3102" name="Object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51</xdr:row>
          <xdr:rowOff>95250</xdr:rowOff>
        </xdr:from>
        <xdr:to>
          <xdr:col>4</xdr:col>
          <xdr:colOff>1876425</xdr:colOff>
          <xdr:row>51</xdr:row>
          <xdr:rowOff>933450</xdr:rowOff>
        </xdr:to>
        <xdr:sp macro="" textlink="">
          <xdr:nvSpPr>
            <xdr:cNvPr id="3103" name="Object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50</xdr:row>
          <xdr:rowOff>95250</xdr:rowOff>
        </xdr:from>
        <xdr:to>
          <xdr:col>4</xdr:col>
          <xdr:colOff>1647825</xdr:colOff>
          <xdr:row>50</xdr:row>
          <xdr:rowOff>1143000</xdr:rowOff>
        </xdr:to>
        <xdr:sp macro="" textlink="">
          <xdr:nvSpPr>
            <xdr:cNvPr id="3104" name="Object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49</xdr:row>
          <xdr:rowOff>133350</xdr:rowOff>
        </xdr:from>
        <xdr:to>
          <xdr:col>4</xdr:col>
          <xdr:colOff>1733550</xdr:colOff>
          <xdr:row>49</xdr:row>
          <xdr:rowOff>1019175</xdr:rowOff>
        </xdr:to>
        <xdr:sp macro="" textlink="">
          <xdr:nvSpPr>
            <xdr:cNvPr id="3105" name="Object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352425</xdr:colOff>
          <xdr:row>7</xdr:row>
          <xdr:rowOff>161925</xdr:rowOff>
        </xdr:from>
        <xdr:to>
          <xdr:col>4</xdr:col>
          <xdr:colOff>1571625</xdr:colOff>
          <xdr:row>7</xdr:row>
          <xdr:rowOff>1114425</xdr:rowOff>
        </xdr:to>
        <xdr:sp macro="" textlink="">
          <xdr:nvSpPr>
            <xdr:cNvPr id="3106" name="Object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8</xdr:row>
          <xdr:rowOff>133350</xdr:rowOff>
        </xdr:from>
        <xdr:to>
          <xdr:col>4</xdr:col>
          <xdr:colOff>1266825</xdr:colOff>
          <xdr:row>8</xdr:row>
          <xdr:rowOff>1171575</xdr:rowOff>
        </xdr:to>
        <xdr:sp macro="" textlink="">
          <xdr:nvSpPr>
            <xdr:cNvPr id="3107" name="Object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447675</xdr:colOff>
          <xdr:row>9</xdr:row>
          <xdr:rowOff>123825</xdr:rowOff>
        </xdr:from>
        <xdr:to>
          <xdr:col>4</xdr:col>
          <xdr:colOff>1171575</xdr:colOff>
          <xdr:row>9</xdr:row>
          <xdr:rowOff>1123950</xdr:rowOff>
        </xdr:to>
        <xdr:sp macro="" textlink="">
          <xdr:nvSpPr>
            <xdr:cNvPr id="3108" name="Object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409575</xdr:colOff>
          <xdr:row>10</xdr:row>
          <xdr:rowOff>123825</xdr:rowOff>
        </xdr:from>
        <xdr:to>
          <xdr:col>4</xdr:col>
          <xdr:colOff>1219200</xdr:colOff>
          <xdr:row>10</xdr:row>
          <xdr:rowOff>1123950</xdr:rowOff>
        </xdr:to>
        <xdr:sp macro="" textlink="">
          <xdr:nvSpPr>
            <xdr:cNvPr id="3109" name="Object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400050</xdr:colOff>
          <xdr:row>11</xdr:row>
          <xdr:rowOff>123825</xdr:rowOff>
        </xdr:from>
        <xdr:to>
          <xdr:col>4</xdr:col>
          <xdr:colOff>1143000</xdr:colOff>
          <xdr:row>11</xdr:row>
          <xdr:rowOff>1162050</xdr:rowOff>
        </xdr:to>
        <xdr:sp macro="" textlink="">
          <xdr:nvSpPr>
            <xdr:cNvPr id="3110" name="Object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12</xdr:row>
          <xdr:rowOff>85725</xdr:rowOff>
        </xdr:from>
        <xdr:to>
          <xdr:col>4</xdr:col>
          <xdr:colOff>1123950</xdr:colOff>
          <xdr:row>12</xdr:row>
          <xdr:rowOff>1123950</xdr:rowOff>
        </xdr:to>
        <xdr:sp macro="" textlink="">
          <xdr:nvSpPr>
            <xdr:cNvPr id="3111" name="Object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13</xdr:row>
          <xdr:rowOff>152400</xdr:rowOff>
        </xdr:from>
        <xdr:to>
          <xdr:col>4</xdr:col>
          <xdr:colOff>1314450</xdr:colOff>
          <xdr:row>13</xdr:row>
          <xdr:rowOff>1114425</xdr:rowOff>
        </xdr:to>
        <xdr:sp macro="" textlink="">
          <xdr:nvSpPr>
            <xdr:cNvPr id="3112" name="Object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352425</xdr:colOff>
          <xdr:row>19</xdr:row>
          <xdr:rowOff>114300</xdr:rowOff>
        </xdr:from>
        <xdr:to>
          <xdr:col>4</xdr:col>
          <xdr:colOff>1114425</xdr:colOff>
          <xdr:row>19</xdr:row>
          <xdr:rowOff>1143000</xdr:rowOff>
        </xdr:to>
        <xdr:sp macro="" textlink="">
          <xdr:nvSpPr>
            <xdr:cNvPr id="3114" name="Object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20</xdr:row>
          <xdr:rowOff>38100</xdr:rowOff>
        </xdr:from>
        <xdr:to>
          <xdr:col>4</xdr:col>
          <xdr:colOff>1076325</xdr:colOff>
          <xdr:row>20</xdr:row>
          <xdr:rowOff>1114425</xdr:rowOff>
        </xdr:to>
        <xdr:sp macro="" textlink="">
          <xdr:nvSpPr>
            <xdr:cNvPr id="3115" name="Object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0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75</xdr:row>
          <xdr:rowOff>152400</xdr:rowOff>
        </xdr:from>
        <xdr:to>
          <xdr:col>4</xdr:col>
          <xdr:colOff>1828800</xdr:colOff>
          <xdr:row>75</xdr:row>
          <xdr:rowOff>1076325</xdr:rowOff>
        </xdr:to>
        <xdr:sp macro="" textlink="">
          <xdr:nvSpPr>
            <xdr:cNvPr id="3116" name="Object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209550</xdr:colOff>
          <xdr:row>77</xdr:row>
          <xdr:rowOff>95250</xdr:rowOff>
        </xdr:from>
        <xdr:to>
          <xdr:col>4</xdr:col>
          <xdr:colOff>1724025</xdr:colOff>
          <xdr:row>77</xdr:row>
          <xdr:rowOff>1181100</xdr:rowOff>
        </xdr:to>
        <xdr:sp macro="" textlink="">
          <xdr:nvSpPr>
            <xdr:cNvPr id="3117" name="Object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171450</xdr:colOff>
          <xdr:row>76</xdr:row>
          <xdr:rowOff>152400</xdr:rowOff>
        </xdr:from>
        <xdr:to>
          <xdr:col>4</xdr:col>
          <xdr:colOff>1847850</xdr:colOff>
          <xdr:row>76</xdr:row>
          <xdr:rowOff>1114425</xdr:rowOff>
        </xdr:to>
        <xdr:sp macro="" textlink="">
          <xdr:nvSpPr>
            <xdr:cNvPr id="3118" name="Object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82</xdr:row>
          <xdr:rowOff>114300</xdr:rowOff>
        </xdr:from>
        <xdr:to>
          <xdr:col>4</xdr:col>
          <xdr:colOff>1638300</xdr:colOff>
          <xdr:row>82</xdr:row>
          <xdr:rowOff>971550</xdr:rowOff>
        </xdr:to>
        <xdr:sp macro="" textlink="">
          <xdr:nvSpPr>
            <xdr:cNvPr id="3119" name="Object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0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83</xdr:row>
          <xdr:rowOff>114300</xdr:rowOff>
        </xdr:from>
        <xdr:to>
          <xdr:col>4</xdr:col>
          <xdr:colOff>1733550</xdr:colOff>
          <xdr:row>83</xdr:row>
          <xdr:rowOff>981075</xdr:rowOff>
        </xdr:to>
        <xdr:sp macro="" textlink="">
          <xdr:nvSpPr>
            <xdr:cNvPr id="3121" name="Object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0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84</xdr:row>
          <xdr:rowOff>133350</xdr:rowOff>
        </xdr:from>
        <xdr:to>
          <xdr:col>4</xdr:col>
          <xdr:colOff>1809750</xdr:colOff>
          <xdr:row>84</xdr:row>
          <xdr:rowOff>971550</xdr:rowOff>
        </xdr:to>
        <xdr:sp macro="" textlink="">
          <xdr:nvSpPr>
            <xdr:cNvPr id="3122" name="Object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0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85</xdr:row>
          <xdr:rowOff>209550</xdr:rowOff>
        </xdr:from>
        <xdr:to>
          <xdr:col>4</xdr:col>
          <xdr:colOff>1790700</xdr:colOff>
          <xdr:row>85</xdr:row>
          <xdr:rowOff>1019175</xdr:rowOff>
        </xdr:to>
        <xdr:sp macro="" textlink="">
          <xdr:nvSpPr>
            <xdr:cNvPr id="3123" name="Object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0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86</xdr:row>
          <xdr:rowOff>123825</xdr:rowOff>
        </xdr:from>
        <xdr:to>
          <xdr:col>4</xdr:col>
          <xdr:colOff>1952625</xdr:colOff>
          <xdr:row>86</xdr:row>
          <xdr:rowOff>952500</xdr:rowOff>
        </xdr:to>
        <xdr:sp macro="" textlink="">
          <xdr:nvSpPr>
            <xdr:cNvPr id="3124" name="Object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87</xdr:row>
          <xdr:rowOff>95250</xdr:rowOff>
        </xdr:from>
        <xdr:to>
          <xdr:col>4</xdr:col>
          <xdr:colOff>1971675</xdr:colOff>
          <xdr:row>87</xdr:row>
          <xdr:rowOff>923925</xdr:rowOff>
        </xdr:to>
        <xdr:sp macro="" textlink="">
          <xdr:nvSpPr>
            <xdr:cNvPr id="3125" name="Object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88</xdr:row>
          <xdr:rowOff>123825</xdr:rowOff>
        </xdr:from>
        <xdr:to>
          <xdr:col>4</xdr:col>
          <xdr:colOff>1743075</xdr:colOff>
          <xdr:row>88</xdr:row>
          <xdr:rowOff>1047750</xdr:rowOff>
        </xdr:to>
        <xdr:sp macro="" textlink="">
          <xdr:nvSpPr>
            <xdr:cNvPr id="3126" name="Object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89</xdr:row>
          <xdr:rowOff>114300</xdr:rowOff>
        </xdr:from>
        <xdr:to>
          <xdr:col>4</xdr:col>
          <xdr:colOff>1666875</xdr:colOff>
          <xdr:row>89</xdr:row>
          <xdr:rowOff>981075</xdr:rowOff>
        </xdr:to>
        <xdr:sp macro="" textlink="">
          <xdr:nvSpPr>
            <xdr:cNvPr id="3127" name="Object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90</xdr:row>
          <xdr:rowOff>190500</xdr:rowOff>
        </xdr:from>
        <xdr:to>
          <xdr:col>4</xdr:col>
          <xdr:colOff>1733550</xdr:colOff>
          <xdr:row>90</xdr:row>
          <xdr:rowOff>1019175</xdr:rowOff>
        </xdr:to>
        <xdr:sp macro="" textlink="">
          <xdr:nvSpPr>
            <xdr:cNvPr id="3128" name="Object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0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91</xdr:row>
          <xdr:rowOff>295275</xdr:rowOff>
        </xdr:from>
        <xdr:to>
          <xdr:col>4</xdr:col>
          <xdr:colOff>1905000</xdr:colOff>
          <xdr:row>91</xdr:row>
          <xdr:rowOff>1076325</xdr:rowOff>
        </xdr:to>
        <xdr:sp macro="" textlink="">
          <xdr:nvSpPr>
            <xdr:cNvPr id="3129" name="Object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0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92</xdr:row>
          <xdr:rowOff>133350</xdr:rowOff>
        </xdr:from>
        <xdr:to>
          <xdr:col>4</xdr:col>
          <xdr:colOff>1885950</xdr:colOff>
          <xdr:row>92</xdr:row>
          <xdr:rowOff>933450</xdr:rowOff>
        </xdr:to>
        <xdr:sp macro="" textlink="">
          <xdr:nvSpPr>
            <xdr:cNvPr id="3130" name="Object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94</xdr:row>
          <xdr:rowOff>161925</xdr:rowOff>
        </xdr:from>
        <xdr:to>
          <xdr:col>4</xdr:col>
          <xdr:colOff>1743075</xdr:colOff>
          <xdr:row>94</xdr:row>
          <xdr:rowOff>1019175</xdr:rowOff>
        </xdr:to>
        <xdr:sp macro="" textlink="">
          <xdr:nvSpPr>
            <xdr:cNvPr id="3132" name="Object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0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95</xdr:row>
          <xdr:rowOff>180975</xdr:rowOff>
        </xdr:from>
        <xdr:to>
          <xdr:col>4</xdr:col>
          <xdr:colOff>1876425</xdr:colOff>
          <xdr:row>95</xdr:row>
          <xdr:rowOff>1066800</xdr:rowOff>
        </xdr:to>
        <xdr:sp macro="" textlink="">
          <xdr:nvSpPr>
            <xdr:cNvPr id="3133" name="Object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0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96</xdr:row>
          <xdr:rowOff>152400</xdr:rowOff>
        </xdr:from>
        <xdr:to>
          <xdr:col>4</xdr:col>
          <xdr:colOff>1971675</xdr:colOff>
          <xdr:row>96</xdr:row>
          <xdr:rowOff>981075</xdr:rowOff>
        </xdr:to>
        <xdr:sp macro="" textlink="">
          <xdr:nvSpPr>
            <xdr:cNvPr id="3134" name="Object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0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97</xdr:row>
          <xdr:rowOff>57150</xdr:rowOff>
        </xdr:from>
        <xdr:to>
          <xdr:col>4</xdr:col>
          <xdr:colOff>1933575</xdr:colOff>
          <xdr:row>97</xdr:row>
          <xdr:rowOff>971550</xdr:rowOff>
        </xdr:to>
        <xdr:sp macro="" textlink="">
          <xdr:nvSpPr>
            <xdr:cNvPr id="3135" name="Object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0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98</xdr:row>
          <xdr:rowOff>209550</xdr:rowOff>
        </xdr:from>
        <xdr:to>
          <xdr:col>4</xdr:col>
          <xdr:colOff>1790700</xdr:colOff>
          <xdr:row>98</xdr:row>
          <xdr:rowOff>876300</xdr:rowOff>
        </xdr:to>
        <xdr:sp macro="" textlink="">
          <xdr:nvSpPr>
            <xdr:cNvPr id="3136" name="Object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0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99</xdr:row>
          <xdr:rowOff>57150</xdr:rowOff>
        </xdr:from>
        <xdr:to>
          <xdr:col>4</xdr:col>
          <xdr:colOff>1809750</xdr:colOff>
          <xdr:row>99</xdr:row>
          <xdr:rowOff>1066800</xdr:rowOff>
        </xdr:to>
        <xdr:sp macro="" textlink="">
          <xdr:nvSpPr>
            <xdr:cNvPr id="3137" name="Object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0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100</xdr:row>
          <xdr:rowOff>38100</xdr:rowOff>
        </xdr:from>
        <xdr:to>
          <xdr:col>4</xdr:col>
          <xdr:colOff>1590675</xdr:colOff>
          <xdr:row>100</xdr:row>
          <xdr:rowOff>1190625</xdr:rowOff>
        </xdr:to>
        <xdr:sp macro="" textlink="">
          <xdr:nvSpPr>
            <xdr:cNvPr id="3138" name="Object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0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101</xdr:row>
          <xdr:rowOff>95250</xdr:rowOff>
        </xdr:from>
        <xdr:to>
          <xdr:col>4</xdr:col>
          <xdr:colOff>1638300</xdr:colOff>
          <xdr:row>101</xdr:row>
          <xdr:rowOff>1171575</xdr:rowOff>
        </xdr:to>
        <xdr:sp macro="" textlink="">
          <xdr:nvSpPr>
            <xdr:cNvPr id="3139" name="Object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0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102</xdr:row>
          <xdr:rowOff>66675</xdr:rowOff>
        </xdr:from>
        <xdr:to>
          <xdr:col>4</xdr:col>
          <xdr:colOff>1733550</xdr:colOff>
          <xdr:row>102</xdr:row>
          <xdr:rowOff>1114425</xdr:rowOff>
        </xdr:to>
        <xdr:sp macro="" textlink="">
          <xdr:nvSpPr>
            <xdr:cNvPr id="3140" name="Object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0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103</xdr:row>
          <xdr:rowOff>47625</xdr:rowOff>
        </xdr:from>
        <xdr:to>
          <xdr:col>4</xdr:col>
          <xdr:colOff>1781175</xdr:colOff>
          <xdr:row>103</xdr:row>
          <xdr:rowOff>1076325</xdr:rowOff>
        </xdr:to>
        <xdr:sp macro="" textlink="">
          <xdr:nvSpPr>
            <xdr:cNvPr id="3141" name="Object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0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105</xdr:row>
          <xdr:rowOff>66675</xdr:rowOff>
        </xdr:from>
        <xdr:to>
          <xdr:col>4</xdr:col>
          <xdr:colOff>1905000</xdr:colOff>
          <xdr:row>105</xdr:row>
          <xdr:rowOff>971550</xdr:rowOff>
        </xdr:to>
        <xdr:sp macro="" textlink="">
          <xdr:nvSpPr>
            <xdr:cNvPr id="3142" name="Object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0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106</xdr:row>
          <xdr:rowOff>85725</xdr:rowOff>
        </xdr:from>
        <xdr:to>
          <xdr:col>4</xdr:col>
          <xdr:colOff>1600200</xdr:colOff>
          <xdr:row>106</xdr:row>
          <xdr:rowOff>1114425</xdr:rowOff>
        </xdr:to>
        <xdr:sp macro="" textlink="">
          <xdr:nvSpPr>
            <xdr:cNvPr id="3143" name="Object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0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111</xdr:row>
          <xdr:rowOff>76200</xdr:rowOff>
        </xdr:from>
        <xdr:to>
          <xdr:col>4</xdr:col>
          <xdr:colOff>1828800</xdr:colOff>
          <xdr:row>111</xdr:row>
          <xdr:rowOff>1019175</xdr:rowOff>
        </xdr:to>
        <xdr:sp macro="" textlink="">
          <xdr:nvSpPr>
            <xdr:cNvPr id="3147" name="Object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0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112</xdr:row>
          <xdr:rowOff>95250</xdr:rowOff>
        </xdr:from>
        <xdr:to>
          <xdr:col>4</xdr:col>
          <xdr:colOff>1933575</xdr:colOff>
          <xdr:row>112</xdr:row>
          <xdr:rowOff>1019175</xdr:rowOff>
        </xdr:to>
        <xdr:sp macro="" textlink="">
          <xdr:nvSpPr>
            <xdr:cNvPr id="3148" name="Object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0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669</xdr:row>
          <xdr:rowOff>85725</xdr:rowOff>
        </xdr:from>
        <xdr:to>
          <xdr:col>4</xdr:col>
          <xdr:colOff>1924050</xdr:colOff>
          <xdr:row>669</xdr:row>
          <xdr:rowOff>923925</xdr:rowOff>
        </xdr:to>
        <xdr:sp macro="" textlink="">
          <xdr:nvSpPr>
            <xdr:cNvPr id="3149" name="Object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0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670</xdr:row>
          <xdr:rowOff>95250</xdr:rowOff>
        </xdr:from>
        <xdr:to>
          <xdr:col>4</xdr:col>
          <xdr:colOff>1838325</xdr:colOff>
          <xdr:row>670</xdr:row>
          <xdr:rowOff>933450</xdr:rowOff>
        </xdr:to>
        <xdr:sp macro="" textlink="">
          <xdr:nvSpPr>
            <xdr:cNvPr id="3150" name="Object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0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447675</xdr:colOff>
          <xdr:row>249</xdr:row>
          <xdr:rowOff>47625</xdr:rowOff>
        </xdr:from>
        <xdr:to>
          <xdr:col>4</xdr:col>
          <xdr:colOff>857250</xdr:colOff>
          <xdr:row>249</xdr:row>
          <xdr:rowOff>1171575</xdr:rowOff>
        </xdr:to>
        <xdr:sp macro="" textlink="">
          <xdr:nvSpPr>
            <xdr:cNvPr id="3151" name="Object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0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256</xdr:row>
          <xdr:rowOff>85725</xdr:rowOff>
        </xdr:from>
        <xdr:to>
          <xdr:col>4</xdr:col>
          <xdr:colOff>1590675</xdr:colOff>
          <xdr:row>256</xdr:row>
          <xdr:rowOff>1143000</xdr:rowOff>
        </xdr:to>
        <xdr:sp macro="" textlink="">
          <xdr:nvSpPr>
            <xdr:cNvPr id="3152" name="Object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0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257</xdr:row>
          <xdr:rowOff>57150</xdr:rowOff>
        </xdr:from>
        <xdr:to>
          <xdr:col>4</xdr:col>
          <xdr:colOff>1428750</xdr:colOff>
          <xdr:row>257</xdr:row>
          <xdr:rowOff>1047750</xdr:rowOff>
        </xdr:to>
        <xdr:sp macro="" textlink="">
          <xdr:nvSpPr>
            <xdr:cNvPr id="3153" name="Object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0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258</xdr:row>
          <xdr:rowOff>66675</xdr:rowOff>
        </xdr:from>
        <xdr:to>
          <xdr:col>4</xdr:col>
          <xdr:colOff>1495425</xdr:colOff>
          <xdr:row>258</xdr:row>
          <xdr:rowOff>1028700</xdr:rowOff>
        </xdr:to>
        <xdr:sp macro="" textlink="">
          <xdr:nvSpPr>
            <xdr:cNvPr id="3154" name="Object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0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259</xdr:row>
          <xdr:rowOff>66675</xdr:rowOff>
        </xdr:from>
        <xdr:to>
          <xdr:col>4</xdr:col>
          <xdr:colOff>1381125</xdr:colOff>
          <xdr:row>259</xdr:row>
          <xdr:rowOff>1095375</xdr:rowOff>
        </xdr:to>
        <xdr:sp macro="" textlink="">
          <xdr:nvSpPr>
            <xdr:cNvPr id="3155" name="Object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0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260</xdr:row>
          <xdr:rowOff>114300</xdr:rowOff>
        </xdr:from>
        <xdr:to>
          <xdr:col>4</xdr:col>
          <xdr:colOff>1600200</xdr:colOff>
          <xdr:row>260</xdr:row>
          <xdr:rowOff>1114425</xdr:rowOff>
        </xdr:to>
        <xdr:sp macro="" textlink="">
          <xdr:nvSpPr>
            <xdr:cNvPr id="3156" name="Object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0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261</xdr:row>
          <xdr:rowOff>104775</xdr:rowOff>
        </xdr:from>
        <xdr:to>
          <xdr:col>4</xdr:col>
          <xdr:colOff>1638300</xdr:colOff>
          <xdr:row>261</xdr:row>
          <xdr:rowOff>1066800</xdr:rowOff>
        </xdr:to>
        <xdr:sp macro="" textlink="">
          <xdr:nvSpPr>
            <xdr:cNvPr id="3157" name="Object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0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262</xdr:row>
          <xdr:rowOff>47625</xdr:rowOff>
        </xdr:from>
        <xdr:to>
          <xdr:col>4</xdr:col>
          <xdr:colOff>1743075</xdr:colOff>
          <xdr:row>262</xdr:row>
          <xdr:rowOff>1123950</xdr:rowOff>
        </xdr:to>
        <xdr:sp macro="" textlink="">
          <xdr:nvSpPr>
            <xdr:cNvPr id="3158" name="Object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0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275</xdr:row>
          <xdr:rowOff>104775</xdr:rowOff>
        </xdr:from>
        <xdr:to>
          <xdr:col>4</xdr:col>
          <xdr:colOff>1809750</xdr:colOff>
          <xdr:row>275</xdr:row>
          <xdr:rowOff>952500</xdr:rowOff>
        </xdr:to>
        <xdr:sp macro="" textlink="">
          <xdr:nvSpPr>
            <xdr:cNvPr id="3159" name="Object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0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276</xdr:row>
          <xdr:rowOff>95250</xdr:rowOff>
        </xdr:from>
        <xdr:to>
          <xdr:col>4</xdr:col>
          <xdr:colOff>1685925</xdr:colOff>
          <xdr:row>276</xdr:row>
          <xdr:rowOff>1066800</xdr:rowOff>
        </xdr:to>
        <xdr:sp macro="" textlink="">
          <xdr:nvSpPr>
            <xdr:cNvPr id="3160" name="Object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0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277</xdr:row>
          <xdr:rowOff>76200</xdr:rowOff>
        </xdr:from>
        <xdr:to>
          <xdr:col>4</xdr:col>
          <xdr:colOff>1781175</xdr:colOff>
          <xdr:row>277</xdr:row>
          <xdr:rowOff>952500</xdr:rowOff>
        </xdr:to>
        <xdr:sp macro="" textlink="">
          <xdr:nvSpPr>
            <xdr:cNvPr id="3161" name="Object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0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278</xdr:row>
          <xdr:rowOff>152400</xdr:rowOff>
        </xdr:from>
        <xdr:to>
          <xdr:col>4</xdr:col>
          <xdr:colOff>1733550</xdr:colOff>
          <xdr:row>278</xdr:row>
          <xdr:rowOff>1123950</xdr:rowOff>
        </xdr:to>
        <xdr:sp macro="" textlink="">
          <xdr:nvSpPr>
            <xdr:cNvPr id="3162" name="Object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0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279</xdr:row>
          <xdr:rowOff>76200</xdr:rowOff>
        </xdr:from>
        <xdr:to>
          <xdr:col>4</xdr:col>
          <xdr:colOff>1619250</xdr:colOff>
          <xdr:row>279</xdr:row>
          <xdr:rowOff>1143000</xdr:rowOff>
        </xdr:to>
        <xdr:sp macro="" textlink="">
          <xdr:nvSpPr>
            <xdr:cNvPr id="3163" name="Object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0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280</xdr:row>
          <xdr:rowOff>123825</xdr:rowOff>
        </xdr:from>
        <xdr:to>
          <xdr:col>4</xdr:col>
          <xdr:colOff>1743075</xdr:colOff>
          <xdr:row>280</xdr:row>
          <xdr:rowOff>1066800</xdr:rowOff>
        </xdr:to>
        <xdr:sp macro="" textlink="">
          <xdr:nvSpPr>
            <xdr:cNvPr id="3164" name="Object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0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281</xdr:row>
          <xdr:rowOff>114300</xdr:rowOff>
        </xdr:from>
        <xdr:to>
          <xdr:col>4</xdr:col>
          <xdr:colOff>1828800</xdr:colOff>
          <xdr:row>281</xdr:row>
          <xdr:rowOff>952500</xdr:rowOff>
        </xdr:to>
        <xdr:sp macro="" textlink="">
          <xdr:nvSpPr>
            <xdr:cNvPr id="3165" name="Object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0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283</xdr:row>
          <xdr:rowOff>285750</xdr:rowOff>
        </xdr:from>
        <xdr:to>
          <xdr:col>4</xdr:col>
          <xdr:colOff>1952625</xdr:colOff>
          <xdr:row>283</xdr:row>
          <xdr:rowOff>971550</xdr:rowOff>
        </xdr:to>
        <xdr:sp macro="" textlink="">
          <xdr:nvSpPr>
            <xdr:cNvPr id="3166" name="Object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0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284</xdr:row>
          <xdr:rowOff>200025</xdr:rowOff>
        </xdr:from>
        <xdr:to>
          <xdr:col>4</xdr:col>
          <xdr:colOff>1981200</xdr:colOff>
          <xdr:row>284</xdr:row>
          <xdr:rowOff>1066800</xdr:rowOff>
        </xdr:to>
        <xdr:sp macro="" textlink="">
          <xdr:nvSpPr>
            <xdr:cNvPr id="3167" name="Object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0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285</xdr:row>
          <xdr:rowOff>95250</xdr:rowOff>
        </xdr:from>
        <xdr:to>
          <xdr:col>4</xdr:col>
          <xdr:colOff>1933575</xdr:colOff>
          <xdr:row>285</xdr:row>
          <xdr:rowOff>971550</xdr:rowOff>
        </xdr:to>
        <xdr:sp macro="" textlink="">
          <xdr:nvSpPr>
            <xdr:cNvPr id="3168" name="Object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0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286</xdr:row>
          <xdr:rowOff>180975</xdr:rowOff>
        </xdr:from>
        <xdr:to>
          <xdr:col>4</xdr:col>
          <xdr:colOff>1857375</xdr:colOff>
          <xdr:row>286</xdr:row>
          <xdr:rowOff>952500</xdr:rowOff>
        </xdr:to>
        <xdr:sp macro="" textlink="">
          <xdr:nvSpPr>
            <xdr:cNvPr id="3169" name="Object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0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282</xdr:row>
          <xdr:rowOff>304800</xdr:rowOff>
        </xdr:from>
        <xdr:to>
          <xdr:col>4</xdr:col>
          <xdr:colOff>1857375</xdr:colOff>
          <xdr:row>282</xdr:row>
          <xdr:rowOff>971550</xdr:rowOff>
        </xdr:to>
        <xdr:sp macro="" textlink="">
          <xdr:nvSpPr>
            <xdr:cNvPr id="3170" name="Object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0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400050</xdr:colOff>
          <xdr:row>345</xdr:row>
          <xdr:rowOff>76200</xdr:rowOff>
        </xdr:from>
        <xdr:to>
          <xdr:col>4</xdr:col>
          <xdr:colOff>1304925</xdr:colOff>
          <xdr:row>345</xdr:row>
          <xdr:rowOff>1133475</xdr:rowOff>
        </xdr:to>
        <xdr:sp macro="" textlink="">
          <xdr:nvSpPr>
            <xdr:cNvPr id="3171" name="Object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0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347</xdr:row>
          <xdr:rowOff>38100</xdr:rowOff>
        </xdr:from>
        <xdr:to>
          <xdr:col>4</xdr:col>
          <xdr:colOff>1409700</xdr:colOff>
          <xdr:row>347</xdr:row>
          <xdr:rowOff>1123950</xdr:rowOff>
        </xdr:to>
        <xdr:sp macro="" textlink="">
          <xdr:nvSpPr>
            <xdr:cNvPr id="3172" name="Object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0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348</xdr:row>
          <xdr:rowOff>142875</xdr:rowOff>
        </xdr:from>
        <xdr:to>
          <xdr:col>4</xdr:col>
          <xdr:colOff>1495425</xdr:colOff>
          <xdr:row>348</xdr:row>
          <xdr:rowOff>1114425</xdr:rowOff>
        </xdr:to>
        <xdr:sp macro="" textlink="">
          <xdr:nvSpPr>
            <xdr:cNvPr id="3173" name="Object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0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200025</xdr:colOff>
          <xdr:row>398</xdr:row>
          <xdr:rowOff>180975</xdr:rowOff>
        </xdr:from>
        <xdr:to>
          <xdr:col>4</xdr:col>
          <xdr:colOff>1571625</xdr:colOff>
          <xdr:row>398</xdr:row>
          <xdr:rowOff>1219200</xdr:rowOff>
        </xdr:to>
        <xdr:sp macro="" textlink="">
          <xdr:nvSpPr>
            <xdr:cNvPr id="3175" name="Object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0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238125</xdr:colOff>
          <xdr:row>399</xdr:row>
          <xdr:rowOff>57150</xdr:rowOff>
        </xdr:from>
        <xdr:to>
          <xdr:col>4</xdr:col>
          <xdr:colOff>1685925</xdr:colOff>
          <xdr:row>399</xdr:row>
          <xdr:rowOff>1123950</xdr:rowOff>
        </xdr:to>
        <xdr:sp macro="" textlink="">
          <xdr:nvSpPr>
            <xdr:cNvPr id="3176" name="Object 104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0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643</xdr:row>
          <xdr:rowOff>152400</xdr:rowOff>
        </xdr:from>
        <xdr:to>
          <xdr:col>4</xdr:col>
          <xdr:colOff>1600200</xdr:colOff>
          <xdr:row>643</xdr:row>
          <xdr:rowOff>1114425</xdr:rowOff>
        </xdr:to>
        <xdr:sp macro="" textlink="">
          <xdr:nvSpPr>
            <xdr:cNvPr id="3177" name="Object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0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644</xdr:row>
          <xdr:rowOff>76200</xdr:rowOff>
        </xdr:from>
        <xdr:to>
          <xdr:col>4</xdr:col>
          <xdr:colOff>1790700</xdr:colOff>
          <xdr:row>644</xdr:row>
          <xdr:rowOff>933450</xdr:rowOff>
        </xdr:to>
        <xdr:sp macro="" textlink="">
          <xdr:nvSpPr>
            <xdr:cNvPr id="3178" name="Object 106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0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460</xdr:row>
          <xdr:rowOff>85725</xdr:rowOff>
        </xdr:from>
        <xdr:to>
          <xdr:col>4</xdr:col>
          <xdr:colOff>1733550</xdr:colOff>
          <xdr:row>460</xdr:row>
          <xdr:rowOff>1095375</xdr:rowOff>
        </xdr:to>
        <xdr:sp macro="" textlink="">
          <xdr:nvSpPr>
            <xdr:cNvPr id="3179" name="Object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0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461</xdr:row>
          <xdr:rowOff>104775</xdr:rowOff>
        </xdr:from>
        <xdr:to>
          <xdr:col>4</xdr:col>
          <xdr:colOff>1638300</xdr:colOff>
          <xdr:row>461</xdr:row>
          <xdr:rowOff>1143000</xdr:rowOff>
        </xdr:to>
        <xdr:sp macro="" textlink="">
          <xdr:nvSpPr>
            <xdr:cNvPr id="3180" name="Object 108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0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462</xdr:row>
          <xdr:rowOff>104775</xdr:rowOff>
        </xdr:from>
        <xdr:to>
          <xdr:col>4</xdr:col>
          <xdr:colOff>1809750</xdr:colOff>
          <xdr:row>462</xdr:row>
          <xdr:rowOff>1028700</xdr:rowOff>
        </xdr:to>
        <xdr:sp macro="" textlink="">
          <xdr:nvSpPr>
            <xdr:cNvPr id="3181" name="Object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0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463</xdr:row>
          <xdr:rowOff>47625</xdr:rowOff>
        </xdr:from>
        <xdr:to>
          <xdr:col>4</xdr:col>
          <xdr:colOff>1495425</xdr:colOff>
          <xdr:row>463</xdr:row>
          <xdr:rowOff>1076325</xdr:rowOff>
        </xdr:to>
        <xdr:sp macro="" textlink="">
          <xdr:nvSpPr>
            <xdr:cNvPr id="3182" name="Object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0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464</xdr:row>
          <xdr:rowOff>133350</xdr:rowOff>
        </xdr:from>
        <xdr:to>
          <xdr:col>4</xdr:col>
          <xdr:colOff>1971675</xdr:colOff>
          <xdr:row>464</xdr:row>
          <xdr:rowOff>1000125</xdr:rowOff>
        </xdr:to>
        <xdr:sp macro="" textlink="">
          <xdr:nvSpPr>
            <xdr:cNvPr id="3183" name="Object 111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0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465</xdr:row>
          <xdr:rowOff>171450</xdr:rowOff>
        </xdr:from>
        <xdr:to>
          <xdr:col>4</xdr:col>
          <xdr:colOff>1543050</xdr:colOff>
          <xdr:row>465</xdr:row>
          <xdr:rowOff>1123950</xdr:rowOff>
        </xdr:to>
        <xdr:sp macro="" textlink="">
          <xdr:nvSpPr>
            <xdr:cNvPr id="3184" name="Object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0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458</xdr:row>
          <xdr:rowOff>66675</xdr:rowOff>
        </xdr:from>
        <xdr:to>
          <xdr:col>4</xdr:col>
          <xdr:colOff>1476375</xdr:colOff>
          <xdr:row>458</xdr:row>
          <xdr:rowOff>1066800</xdr:rowOff>
        </xdr:to>
        <xdr:sp macro="" textlink="">
          <xdr:nvSpPr>
            <xdr:cNvPr id="3185" name="Object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0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244</xdr:row>
          <xdr:rowOff>85725</xdr:rowOff>
        </xdr:from>
        <xdr:to>
          <xdr:col>4</xdr:col>
          <xdr:colOff>933450</xdr:colOff>
          <xdr:row>244</xdr:row>
          <xdr:rowOff>1190625</xdr:rowOff>
        </xdr:to>
        <xdr:sp macro="" textlink="">
          <xdr:nvSpPr>
            <xdr:cNvPr id="3186" name="Object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0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467</xdr:row>
          <xdr:rowOff>209550</xdr:rowOff>
        </xdr:from>
        <xdr:to>
          <xdr:col>4</xdr:col>
          <xdr:colOff>1828800</xdr:colOff>
          <xdr:row>467</xdr:row>
          <xdr:rowOff>1047750</xdr:rowOff>
        </xdr:to>
        <xdr:sp macro="" textlink="">
          <xdr:nvSpPr>
            <xdr:cNvPr id="3187" name="Object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0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671</xdr:row>
          <xdr:rowOff>114300</xdr:rowOff>
        </xdr:from>
        <xdr:to>
          <xdr:col>4</xdr:col>
          <xdr:colOff>1733550</xdr:colOff>
          <xdr:row>671</xdr:row>
          <xdr:rowOff>1143000</xdr:rowOff>
        </xdr:to>
        <xdr:sp macro="" textlink="">
          <xdr:nvSpPr>
            <xdr:cNvPr id="3188" name="Object 116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0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672</xdr:row>
          <xdr:rowOff>38100</xdr:rowOff>
        </xdr:from>
        <xdr:to>
          <xdr:col>4</xdr:col>
          <xdr:colOff>1743075</xdr:colOff>
          <xdr:row>672</xdr:row>
          <xdr:rowOff>1123950</xdr:rowOff>
        </xdr:to>
        <xdr:sp macro="" textlink="">
          <xdr:nvSpPr>
            <xdr:cNvPr id="3189" name="Object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0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408</xdr:row>
          <xdr:rowOff>95250</xdr:rowOff>
        </xdr:from>
        <xdr:to>
          <xdr:col>4</xdr:col>
          <xdr:colOff>1647825</xdr:colOff>
          <xdr:row>408</xdr:row>
          <xdr:rowOff>1114425</xdr:rowOff>
        </xdr:to>
        <xdr:sp macro="" textlink="">
          <xdr:nvSpPr>
            <xdr:cNvPr id="3190" name="Object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0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409</xdr:row>
          <xdr:rowOff>123825</xdr:rowOff>
        </xdr:from>
        <xdr:to>
          <xdr:col>4</xdr:col>
          <xdr:colOff>1666875</xdr:colOff>
          <xdr:row>409</xdr:row>
          <xdr:rowOff>981075</xdr:rowOff>
        </xdr:to>
        <xdr:sp macro="" textlink="">
          <xdr:nvSpPr>
            <xdr:cNvPr id="3191" name="Object 119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0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410</xdr:row>
          <xdr:rowOff>104775</xdr:rowOff>
        </xdr:from>
        <xdr:to>
          <xdr:col>4</xdr:col>
          <xdr:colOff>1743075</xdr:colOff>
          <xdr:row>410</xdr:row>
          <xdr:rowOff>1066800</xdr:rowOff>
        </xdr:to>
        <xdr:sp macro="" textlink="">
          <xdr:nvSpPr>
            <xdr:cNvPr id="3192" name="Object 120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0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470</xdr:row>
          <xdr:rowOff>57150</xdr:rowOff>
        </xdr:from>
        <xdr:to>
          <xdr:col>4</xdr:col>
          <xdr:colOff>1457325</xdr:colOff>
          <xdr:row>470</xdr:row>
          <xdr:rowOff>1123950</xdr:rowOff>
        </xdr:to>
        <xdr:sp macro="" textlink="">
          <xdr:nvSpPr>
            <xdr:cNvPr id="3193" name="Object 121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0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769</xdr:row>
          <xdr:rowOff>161925</xdr:rowOff>
        </xdr:from>
        <xdr:to>
          <xdr:col>4</xdr:col>
          <xdr:colOff>1333500</xdr:colOff>
          <xdr:row>769</xdr:row>
          <xdr:rowOff>1095375</xdr:rowOff>
        </xdr:to>
        <xdr:sp macro="" textlink="">
          <xdr:nvSpPr>
            <xdr:cNvPr id="3194" name="Object 122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0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469</xdr:row>
          <xdr:rowOff>95250</xdr:rowOff>
        </xdr:from>
        <xdr:to>
          <xdr:col>4</xdr:col>
          <xdr:colOff>1885950</xdr:colOff>
          <xdr:row>469</xdr:row>
          <xdr:rowOff>876300</xdr:rowOff>
        </xdr:to>
        <xdr:sp macro="" textlink="">
          <xdr:nvSpPr>
            <xdr:cNvPr id="3195" name="Object 123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0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468</xdr:row>
          <xdr:rowOff>85725</xdr:rowOff>
        </xdr:from>
        <xdr:to>
          <xdr:col>4</xdr:col>
          <xdr:colOff>1781175</xdr:colOff>
          <xdr:row>468</xdr:row>
          <xdr:rowOff>1019175</xdr:rowOff>
        </xdr:to>
        <xdr:sp macro="" textlink="">
          <xdr:nvSpPr>
            <xdr:cNvPr id="3196" name="Object 124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0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471</xdr:row>
          <xdr:rowOff>47625</xdr:rowOff>
        </xdr:from>
        <xdr:to>
          <xdr:col>4</xdr:col>
          <xdr:colOff>1905000</xdr:colOff>
          <xdr:row>471</xdr:row>
          <xdr:rowOff>904875</xdr:rowOff>
        </xdr:to>
        <xdr:sp macro="" textlink="">
          <xdr:nvSpPr>
            <xdr:cNvPr id="3197" name="Object 125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0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459</xdr:row>
          <xdr:rowOff>104775</xdr:rowOff>
        </xdr:from>
        <xdr:to>
          <xdr:col>4</xdr:col>
          <xdr:colOff>1495425</xdr:colOff>
          <xdr:row>459</xdr:row>
          <xdr:rowOff>1066800</xdr:rowOff>
        </xdr:to>
        <xdr:sp macro="" textlink="">
          <xdr:nvSpPr>
            <xdr:cNvPr id="3198" name="Object 126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0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472</xdr:row>
          <xdr:rowOff>104775</xdr:rowOff>
        </xdr:from>
        <xdr:to>
          <xdr:col>4</xdr:col>
          <xdr:colOff>1838325</xdr:colOff>
          <xdr:row>472</xdr:row>
          <xdr:rowOff>1047750</xdr:rowOff>
        </xdr:to>
        <xdr:sp macro="" textlink="">
          <xdr:nvSpPr>
            <xdr:cNvPr id="3199" name="Object 127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0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409575</xdr:colOff>
          <xdr:row>21</xdr:row>
          <xdr:rowOff>123825</xdr:rowOff>
        </xdr:from>
        <xdr:to>
          <xdr:col>4</xdr:col>
          <xdr:colOff>952500</xdr:colOff>
          <xdr:row>21</xdr:row>
          <xdr:rowOff>1123950</xdr:rowOff>
        </xdr:to>
        <xdr:sp macro="" textlink="">
          <xdr:nvSpPr>
            <xdr:cNvPr id="3200" name="Object 128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0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409575</xdr:colOff>
          <xdr:row>473</xdr:row>
          <xdr:rowOff>66675</xdr:rowOff>
        </xdr:from>
        <xdr:to>
          <xdr:col>4</xdr:col>
          <xdr:colOff>1209675</xdr:colOff>
          <xdr:row>473</xdr:row>
          <xdr:rowOff>1047750</xdr:rowOff>
        </xdr:to>
        <xdr:sp macro="" textlink="">
          <xdr:nvSpPr>
            <xdr:cNvPr id="3202" name="Object 130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0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474</xdr:row>
          <xdr:rowOff>133350</xdr:rowOff>
        </xdr:from>
        <xdr:to>
          <xdr:col>4</xdr:col>
          <xdr:colOff>1219200</xdr:colOff>
          <xdr:row>474</xdr:row>
          <xdr:rowOff>1143000</xdr:rowOff>
        </xdr:to>
        <xdr:sp macro="" textlink="">
          <xdr:nvSpPr>
            <xdr:cNvPr id="3203" name="Object 131" hidden="1">
              <a:extLst>
                <a:ext uri="{63B3BB69-23CF-44E3-9099-C40C66FF867C}">
                  <a14:compatExt spid="_x0000_s3203"/>
                </a:ext>
                <a:ext uri="{FF2B5EF4-FFF2-40B4-BE49-F238E27FC236}">
                  <a16:creationId xmlns:a16="http://schemas.microsoft.com/office/drawing/2014/main" id="{00000000-0008-0000-0000-00008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475</xdr:row>
          <xdr:rowOff>200025</xdr:rowOff>
        </xdr:from>
        <xdr:to>
          <xdr:col>4</xdr:col>
          <xdr:colOff>1876425</xdr:colOff>
          <xdr:row>475</xdr:row>
          <xdr:rowOff>933450</xdr:rowOff>
        </xdr:to>
        <xdr:sp macro="" textlink="">
          <xdr:nvSpPr>
            <xdr:cNvPr id="3204" name="Object 132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0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808</xdr:row>
          <xdr:rowOff>85725</xdr:rowOff>
        </xdr:from>
        <xdr:to>
          <xdr:col>4</xdr:col>
          <xdr:colOff>1590675</xdr:colOff>
          <xdr:row>808</xdr:row>
          <xdr:rowOff>1114425</xdr:rowOff>
        </xdr:to>
        <xdr:sp macro="" textlink="">
          <xdr:nvSpPr>
            <xdr:cNvPr id="3207" name="Object 135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0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476</xdr:row>
          <xdr:rowOff>123825</xdr:rowOff>
        </xdr:from>
        <xdr:to>
          <xdr:col>4</xdr:col>
          <xdr:colOff>1304925</xdr:colOff>
          <xdr:row>476</xdr:row>
          <xdr:rowOff>1019175</xdr:rowOff>
        </xdr:to>
        <xdr:sp macro="" textlink="">
          <xdr:nvSpPr>
            <xdr:cNvPr id="3208" name="Object 136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0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477</xdr:row>
          <xdr:rowOff>47625</xdr:rowOff>
        </xdr:from>
        <xdr:to>
          <xdr:col>4</xdr:col>
          <xdr:colOff>1352550</xdr:colOff>
          <xdr:row>477</xdr:row>
          <xdr:rowOff>1162050</xdr:rowOff>
        </xdr:to>
        <xdr:sp macro="" textlink="">
          <xdr:nvSpPr>
            <xdr:cNvPr id="3209" name="Object 137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0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478</xdr:row>
          <xdr:rowOff>57150</xdr:rowOff>
        </xdr:from>
        <xdr:to>
          <xdr:col>4</xdr:col>
          <xdr:colOff>1333500</xdr:colOff>
          <xdr:row>478</xdr:row>
          <xdr:rowOff>1143000</xdr:rowOff>
        </xdr:to>
        <xdr:sp macro="" textlink="">
          <xdr:nvSpPr>
            <xdr:cNvPr id="3210" name="Object 138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0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479</xdr:row>
          <xdr:rowOff>76200</xdr:rowOff>
        </xdr:from>
        <xdr:to>
          <xdr:col>4</xdr:col>
          <xdr:colOff>1114425</xdr:colOff>
          <xdr:row>479</xdr:row>
          <xdr:rowOff>1123950</xdr:rowOff>
        </xdr:to>
        <xdr:sp macro="" textlink="">
          <xdr:nvSpPr>
            <xdr:cNvPr id="3211" name="Object 139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0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480</xdr:row>
          <xdr:rowOff>76200</xdr:rowOff>
        </xdr:from>
        <xdr:to>
          <xdr:col>4</xdr:col>
          <xdr:colOff>1028700</xdr:colOff>
          <xdr:row>480</xdr:row>
          <xdr:rowOff>1076325</xdr:rowOff>
        </xdr:to>
        <xdr:sp macro="" textlink="">
          <xdr:nvSpPr>
            <xdr:cNvPr id="3212" name="Object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0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481</xdr:row>
          <xdr:rowOff>133350</xdr:rowOff>
        </xdr:from>
        <xdr:to>
          <xdr:col>4</xdr:col>
          <xdr:colOff>1066800</xdr:colOff>
          <xdr:row>481</xdr:row>
          <xdr:rowOff>1114425</xdr:rowOff>
        </xdr:to>
        <xdr:sp macro="" textlink="">
          <xdr:nvSpPr>
            <xdr:cNvPr id="3213" name="Object 141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0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482</xdr:row>
          <xdr:rowOff>152400</xdr:rowOff>
        </xdr:from>
        <xdr:to>
          <xdr:col>4</xdr:col>
          <xdr:colOff>1219200</xdr:colOff>
          <xdr:row>482</xdr:row>
          <xdr:rowOff>1143000</xdr:rowOff>
        </xdr:to>
        <xdr:sp macro="" textlink="">
          <xdr:nvSpPr>
            <xdr:cNvPr id="3214" name="Object 142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0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483</xdr:row>
          <xdr:rowOff>352425</xdr:rowOff>
        </xdr:from>
        <xdr:to>
          <xdr:col>4</xdr:col>
          <xdr:colOff>1790700</xdr:colOff>
          <xdr:row>483</xdr:row>
          <xdr:rowOff>857250</xdr:rowOff>
        </xdr:to>
        <xdr:sp macro="" textlink="">
          <xdr:nvSpPr>
            <xdr:cNvPr id="3215" name="Object 143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0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484</xdr:row>
          <xdr:rowOff>95250</xdr:rowOff>
        </xdr:from>
        <xdr:to>
          <xdr:col>4</xdr:col>
          <xdr:colOff>1457325</xdr:colOff>
          <xdr:row>484</xdr:row>
          <xdr:rowOff>1171575</xdr:rowOff>
        </xdr:to>
        <xdr:sp macro="" textlink="">
          <xdr:nvSpPr>
            <xdr:cNvPr id="3216" name="Object 144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0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485</xdr:row>
          <xdr:rowOff>57150</xdr:rowOff>
        </xdr:from>
        <xdr:to>
          <xdr:col>4</xdr:col>
          <xdr:colOff>1504950</xdr:colOff>
          <xdr:row>485</xdr:row>
          <xdr:rowOff>923925</xdr:rowOff>
        </xdr:to>
        <xdr:sp macro="" textlink="">
          <xdr:nvSpPr>
            <xdr:cNvPr id="3217" name="Object 145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0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486</xdr:row>
          <xdr:rowOff>28575</xdr:rowOff>
        </xdr:from>
        <xdr:to>
          <xdr:col>4</xdr:col>
          <xdr:colOff>1743075</xdr:colOff>
          <xdr:row>486</xdr:row>
          <xdr:rowOff>1047750</xdr:rowOff>
        </xdr:to>
        <xdr:sp macro="" textlink="">
          <xdr:nvSpPr>
            <xdr:cNvPr id="3218" name="Object 146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0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487</xdr:row>
          <xdr:rowOff>76200</xdr:rowOff>
        </xdr:from>
        <xdr:to>
          <xdr:col>4</xdr:col>
          <xdr:colOff>1457325</xdr:colOff>
          <xdr:row>487</xdr:row>
          <xdr:rowOff>1076325</xdr:rowOff>
        </xdr:to>
        <xdr:sp macro="" textlink="">
          <xdr:nvSpPr>
            <xdr:cNvPr id="3219" name="Object 147" hidden="1">
              <a:extLst>
                <a:ext uri="{63B3BB69-23CF-44E3-9099-C40C66FF867C}">
                  <a14:compatExt spid="_x0000_s3219"/>
                </a:ext>
                <a:ext uri="{FF2B5EF4-FFF2-40B4-BE49-F238E27FC236}">
                  <a16:creationId xmlns:a16="http://schemas.microsoft.com/office/drawing/2014/main" id="{00000000-0008-0000-0000-00009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488</xdr:row>
          <xdr:rowOff>57150</xdr:rowOff>
        </xdr:from>
        <xdr:to>
          <xdr:col>4</xdr:col>
          <xdr:colOff>1876425</xdr:colOff>
          <xdr:row>488</xdr:row>
          <xdr:rowOff>1047750</xdr:rowOff>
        </xdr:to>
        <xdr:sp macro="" textlink="">
          <xdr:nvSpPr>
            <xdr:cNvPr id="3220" name="Object 148" hidden="1">
              <a:extLst>
                <a:ext uri="{63B3BB69-23CF-44E3-9099-C40C66FF867C}">
                  <a14:compatExt spid="_x0000_s3220"/>
                </a:ext>
                <a:ext uri="{FF2B5EF4-FFF2-40B4-BE49-F238E27FC236}">
                  <a16:creationId xmlns:a16="http://schemas.microsoft.com/office/drawing/2014/main" id="{00000000-0008-0000-0000-00009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489</xdr:row>
          <xdr:rowOff>133350</xdr:rowOff>
        </xdr:from>
        <xdr:to>
          <xdr:col>4</xdr:col>
          <xdr:colOff>1647825</xdr:colOff>
          <xdr:row>489</xdr:row>
          <xdr:rowOff>1143000</xdr:rowOff>
        </xdr:to>
        <xdr:sp macro="" textlink="">
          <xdr:nvSpPr>
            <xdr:cNvPr id="3221" name="Object 149" hidden="1">
              <a:extLst>
                <a:ext uri="{63B3BB69-23CF-44E3-9099-C40C66FF867C}">
                  <a14:compatExt spid="_x0000_s3221"/>
                </a:ext>
                <a:ext uri="{FF2B5EF4-FFF2-40B4-BE49-F238E27FC236}">
                  <a16:creationId xmlns:a16="http://schemas.microsoft.com/office/drawing/2014/main" id="{00000000-0008-0000-0000-00009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490</xdr:row>
          <xdr:rowOff>219075</xdr:rowOff>
        </xdr:from>
        <xdr:to>
          <xdr:col>4</xdr:col>
          <xdr:colOff>1647825</xdr:colOff>
          <xdr:row>490</xdr:row>
          <xdr:rowOff>876300</xdr:rowOff>
        </xdr:to>
        <xdr:sp macro="" textlink="">
          <xdr:nvSpPr>
            <xdr:cNvPr id="3222" name="Object 150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0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491</xdr:row>
          <xdr:rowOff>66675</xdr:rowOff>
        </xdr:from>
        <xdr:to>
          <xdr:col>4</xdr:col>
          <xdr:colOff>1838325</xdr:colOff>
          <xdr:row>491</xdr:row>
          <xdr:rowOff>1028700</xdr:rowOff>
        </xdr:to>
        <xdr:sp macro="" textlink="">
          <xdr:nvSpPr>
            <xdr:cNvPr id="3223" name="Object 151" hidden="1">
              <a:extLst>
                <a:ext uri="{63B3BB69-23CF-44E3-9099-C40C66FF867C}">
                  <a14:compatExt spid="_x0000_s3223"/>
                </a:ext>
                <a:ext uri="{FF2B5EF4-FFF2-40B4-BE49-F238E27FC236}">
                  <a16:creationId xmlns:a16="http://schemas.microsoft.com/office/drawing/2014/main" id="{00000000-0008-0000-0000-00009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492</xdr:row>
          <xdr:rowOff>171450</xdr:rowOff>
        </xdr:from>
        <xdr:to>
          <xdr:col>4</xdr:col>
          <xdr:colOff>1590675</xdr:colOff>
          <xdr:row>492</xdr:row>
          <xdr:rowOff>885825</xdr:rowOff>
        </xdr:to>
        <xdr:sp macro="" textlink="">
          <xdr:nvSpPr>
            <xdr:cNvPr id="3224" name="Object 152" hidden="1">
              <a:extLst>
                <a:ext uri="{63B3BB69-23CF-44E3-9099-C40C66FF867C}">
                  <a14:compatExt spid="_x0000_s3224"/>
                </a:ext>
                <a:ext uri="{FF2B5EF4-FFF2-40B4-BE49-F238E27FC236}">
                  <a16:creationId xmlns:a16="http://schemas.microsoft.com/office/drawing/2014/main" id="{00000000-0008-0000-0000-00009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494</xdr:row>
          <xdr:rowOff>66675</xdr:rowOff>
        </xdr:from>
        <xdr:to>
          <xdr:col>4</xdr:col>
          <xdr:colOff>1362075</xdr:colOff>
          <xdr:row>494</xdr:row>
          <xdr:rowOff>1143000</xdr:rowOff>
        </xdr:to>
        <xdr:sp macro="" textlink="">
          <xdr:nvSpPr>
            <xdr:cNvPr id="3226" name="Object 154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00000000-0008-0000-0000-00009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495</xdr:row>
          <xdr:rowOff>76200</xdr:rowOff>
        </xdr:from>
        <xdr:to>
          <xdr:col>4</xdr:col>
          <xdr:colOff>1362075</xdr:colOff>
          <xdr:row>495</xdr:row>
          <xdr:rowOff>1066800</xdr:rowOff>
        </xdr:to>
        <xdr:sp macro="" textlink="">
          <xdr:nvSpPr>
            <xdr:cNvPr id="3227" name="Object 155" hidden="1">
              <a:extLst>
                <a:ext uri="{63B3BB69-23CF-44E3-9099-C40C66FF867C}">
                  <a14:compatExt spid="_x0000_s3227"/>
                </a:ext>
                <a:ext uri="{FF2B5EF4-FFF2-40B4-BE49-F238E27FC236}">
                  <a16:creationId xmlns:a16="http://schemas.microsoft.com/office/drawing/2014/main" id="{00000000-0008-0000-0000-00009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496</xdr:row>
          <xdr:rowOff>323850</xdr:rowOff>
        </xdr:from>
        <xdr:to>
          <xdr:col>4</xdr:col>
          <xdr:colOff>1876425</xdr:colOff>
          <xdr:row>496</xdr:row>
          <xdr:rowOff>781050</xdr:rowOff>
        </xdr:to>
        <xdr:sp macro="" textlink="">
          <xdr:nvSpPr>
            <xdr:cNvPr id="3228" name="Object 156" hidden="1">
              <a:extLst>
                <a:ext uri="{63B3BB69-23CF-44E3-9099-C40C66FF867C}">
                  <a14:compatExt spid="_x0000_s3228"/>
                </a:ext>
                <a:ext uri="{FF2B5EF4-FFF2-40B4-BE49-F238E27FC236}">
                  <a16:creationId xmlns:a16="http://schemas.microsoft.com/office/drawing/2014/main" id="{00000000-0008-0000-0000-00009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497</xdr:row>
          <xdr:rowOff>66675</xdr:rowOff>
        </xdr:from>
        <xdr:to>
          <xdr:col>4</xdr:col>
          <xdr:colOff>1647825</xdr:colOff>
          <xdr:row>497</xdr:row>
          <xdr:rowOff>1066800</xdr:rowOff>
        </xdr:to>
        <xdr:sp macro="" textlink="">
          <xdr:nvSpPr>
            <xdr:cNvPr id="3229" name="Object 157" hidden="1">
              <a:extLst>
                <a:ext uri="{63B3BB69-23CF-44E3-9099-C40C66FF867C}">
                  <a14:compatExt spid="_x0000_s3229"/>
                </a:ext>
                <a:ext uri="{FF2B5EF4-FFF2-40B4-BE49-F238E27FC236}">
                  <a16:creationId xmlns:a16="http://schemas.microsoft.com/office/drawing/2014/main" id="{00000000-0008-0000-0000-00009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352425</xdr:colOff>
          <xdr:row>498</xdr:row>
          <xdr:rowOff>95250</xdr:rowOff>
        </xdr:from>
        <xdr:to>
          <xdr:col>4</xdr:col>
          <xdr:colOff>1238250</xdr:colOff>
          <xdr:row>498</xdr:row>
          <xdr:rowOff>1162050</xdr:rowOff>
        </xdr:to>
        <xdr:sp macro="" textlink="">
          <xdr:nvSpPr>
            <xdr:cNvPr id="3230" name="Object 158" hidden="1">
              <a:extLst>
                <a:ext uri="{63B3BB69-23CF-44E3-9099-C40C66FF867C}">
                  <a14:compatExt spid="_x0000_s3230"/>
                </a:ext>
                <a:ext uri="{FF2B5EF4-FFF2-40B4-BE49-F238E27FC236}">
                  <a16:creationId xmlns:a16="http://schemas.microsoft.com/office/drawing/2014/main" id="{00000000-0008-0000-0000-00009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499</xdr:row>
          <xdr:rowOff>171450</xdr:rowOff>
        </xdr:from>
        <xdr:to>
          <xdr:col>4</xdr:col>
          <xdr:colOff>1924050</xdr:colOff>
          <xdr:row>499</xdr:row>
          <xdr:rowOff>790575</xdr:rowOff>
        </xdr:to>
        <xdr:sp macro="" textlink="">
          <xdr:nvSpPr>
            <xdr:cNvPr id="3231" name="Object 159" hidden="1">
              <a:extLst>
                <a:ext uri="{63B3BB69-23CF-44E3-9099-C40C66FF867C}">
                  <a14:compatExt spid="_x0000_s3231"/>
                </a:ext>
                <a:ext uri="{FF2B5EF4-FFF2-40B4-BE49-F238E27FC236}">
                  <a16:creationId xmlns:a16="http://schemas.microsoft.com/office/drawing/2014/main" id="{00000000-0008-0000-0000-00009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500</xdr:row>
          <xdr:rowOff>209550</xdr:rowOff>
        </xdr:from>
        <xdr:to>
          <xdr:col>4</xdr:col>
          <xdr:colOff>1952625</xdr:colOff>
          <xdr:row>500</xdr:row>
          <xdr:rowOff>809625</xdr:rowOff>
        </xdr:to>
        <xdr:sp macro="" textlink="">
          <xdr:nvSpPr>
            <xdr:cNvPr id="3232" name="Object 160" hidden="1">
              <a:extLst>
                <a:ext uri="{63B3BB69-23CF-44E3-9099-C40C66FF867C}">
                  <a14:compatExt spid="_x0000_s3232"/>
                </a:ext>
                <a:ext uri="{FF2B5EF4-FFF2-40B4-BE49-F238E27FC236}">
                  <a16:creationId xmlns:a16="http://schemas.microsoft.com/office/drawing/2014/main" id="{00000000-0008-0000-0000-0000A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501</xdr:row>
          <xdr:rowOff>171450</xdr:rowOff>
        </xdr:from>
        <xdr:to>
          <xdr:col>4</xdr:col>
          <xdr:colOff>1838325</xdr:colOff>
          <xdr:row>501</xdr:row>
          <xdr:rowOff>733425</xdr:rowOff>
        </xdr:to>
        <xdr:sp macro="" textlink="">
          <xdr:nvSpPr>
            <xdr:cNvPr id="3233" name="Object 161" hidden="1">
              <a:extLst>
                <a:ext uri="{63B3BB69-23CF-44E3-9099-C40C66FF867C}">
                  <a14:compatExt spid="_x0000_s3233"/>
                </a:ext>
                <a:ext uri="{FF2B5EF4-FFF2-40B4-BE49-F238E27FC236}">
                  <a16:creationId xmlns:a16="http://schemas.microsoft.com/office/drawing/2014/main" id="{00000000-0008-0000-0000-0000A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352425</xdr:colOff>
          <xdr:row>502</xdr:row>
          <xdr:rowOff>133350</xdr:rowOff>
        </xdr:from>
        <xdr:to>
          <xdr:col>4</xdr:col>
          <xdr:colOff>1409700</xdr:colOff>
          <xdr:row>502</xdr:row>
          <xdr:rowOff>1162050</xdr:rowOff>
        </xdr:to>
        <xdr:sp macro="" textlink="">
          <xdr:nvSpPr>
            <xdr:cNvPr id="3234" name="Object 162" hidden="1">
              <a:extLst>
                <a:ext uri="{63B3BB69-23CF-44E3-9099-C40C66FF867C}">
                  <a14:compatExt spid="_x0000_s3234"/>
                </a:ext>
                <a:ext uri="{FF2B5EF4-FFF2-40B4-BE49-F238E27FC236}">
                  <a16:creationId xmlns:a16="http://schemas.microsoft.com/office/drawing/2014/main" id="{00000000-0008-0000-0000-0000A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806</xdr:row>
          <xdr:rowOff>114300</xdr:rowOff>
        </xdr:from>
        <xdr:to>
          <xdr:col>4</xdr:col>
          <xdr:colOff>1543050</xdr:colOff>
          <xdr:row>806</xdr:row>
          <xdr:rowOff>1066800</xdr:rowOff>
        </xdr:to>
        <xdr:sp macro="" textlink="">
          <xdr:nvSpPr>
            <xdr:cNvPr id="3235" name="Object 163" hidden="1">
              <a:extLst>
                <a:ext uri="{63B3BB69-23CF-44E3-9099-C40C66FF867C}">
                  <a14:compatExt spid="_x0000_s3235"/>
                </a:ext>
                <a:ext uri="{FF2B5EF4-FFF2-40B4-BE49-F238E27FC236}">
                  <a16:creationId xmlns:a16="http://schemas.microsoft.com/office/drawing/2014/main" id="{00000000-0008-0000-0000-0000A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117</xdr:row>
          <xdr:rowOff>152400</xdr:rowOff>
        </xdr:from>
        <xdr:to>
          <xdr:col>4</xdr:col>
          <xdr:colOff>1857375</xdr:colOff>
          <xdr:row>117</xdr:row>
          <xdr:rowOff>1019175</xdr:rowOff>
        </xdr:to>
        <xdr:sp macro="" textlink="">
          <xdr:nvSpPr>
            <xdr:cNvPr id="3236" name="Object 164" hidden="1">
              <a:extLst>
                <a:ext uri="{63B3BB69-23CF-44E3-9099-C40C66FF867C}">
                  <a14:compatExt spid="_x0000_s3236"/>
                </a:ext>
                <a:ext uri="{FF2B5EF4-FFF2-40B4-BE49-F238E27FC236}">
                  <a16:creationId xmlns:a16="http://schemas.microsoft.com/office/drawing/2014/main" id="{00000000-0008-0000-0000-0000A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118</xdr:row>
          <xdr:rowOff>104775</xdr:rowOff>
        </xdr:from>
        <xdr:to>
          <xdr:col>4</xdr:col>
          <xdr:colOff>1924050</xdr:colOff>
          <xdr:row>118</xdr:row>
          <xdr:rowOff>981075</xdr:rowOff>
        </xdr:to>
        <xdr:sp macro="" textlink="">
          <xdr:nvSpPr>
            <xdr:cNvPr id="3237" name="Object 165" hidden="1">
              <a:extLst>
                <a:ext uri="{63B3BB69-23CF-44E3-9099-C40C66FF867C}">
                  <a14:compatExt spid="_x0000_s3237"/>
                </a:ext>
                <a:ext uri="{FF2B5EF4-FFF2-40B4-BE49-F238E27FC236}">
                  <a16:creationId xmlns:a16="http://schemas.microsoft.com/office/drawing/2014/main" id="{00000000-0008-0000-0000-0000A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268</xdr:row>
          <xdr:rowOff>66675</xdr:rowOff>
        </xdr:from>
        <xdr:to>
          <xdr:col>4</xdr:col>
          <xdr:colOff>1924050</xdr:colOff>
          <xdr:row>268</xdr:row>
          <xdr:rowOff>1000125</xdr:rowOff>
        </xdr:to>
        <xdr:sp macro="" textlink="">
          <xdr:nvSpPr>
            <xdr:cNvPr id="3238" name="Object 166" hidden="1">
              <a:extLst>
                <a:ext uri="{63B3BB69-23CF-44E3-9099-C40C66FF867C}">
                  <a14:compatExt spid="_x0000_s3238"/>
                </a:ext>
                <a:ext uri="{FF2B5EF4-FFF2-40B4-BE49-F238E27FC236}">
                  <a16:creationId xmlns:a16="http://schemas.microsoft.com/office/drawing/2014/main" id="{00000000-0008-0000-0000-0000A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409575</xdr:colOff>
          <xdr:row>269</xdr:row>
          <xdr:rowOff>114300</xdr:rowOff>
        </xdr:from>
        <xdr:to>
          <xdr:col>4</xdr:col>
          <xdr:colOff>1457325</xdr:colOff>
          <xdr:row>269</xdr:row>
          <xdr:rowOff>1047750</xdr:rowOff>
        </xdr:to>
        <xdr:sp macro="" textlink="">
          <xdr:nvSpPr>
            <xdr:cNvPr id="3239" name="Object 167" hidden="1">
              <a:extLst>
                <a:ext uri="{63B3BB69-23CF-44E3-9099-C40C66FF867C}">
                  <a14:compatExt spid="_x0000_s3239"/>
                </a:ext>
                <a:ext uri="{FF2B5EF4-FFF2-40B4-BE49-F238E27FC236}">
                  <a16:creationId xmlns:a16="http://schemas.microsoft.com/office/drawing/2014/main" id="{00000000-0008-0000-0000-0000A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270</xdr:row>
          <xdr:rowOff>85725</xdr:rowOff>
        </xdr:from>
        <xdr:to>
          <xdr:col>4</xdr:col>
          <xdr:colOff>1504950</xdr:colOff>
          <xdr:row>270</xdr:row>
          <xdr:rowOff>1076325</xdr:rowOff>
        </xdr:to>
        <xdr:sp macro="" textlink="">
          <xdr:nvSpPr>
            <xdr:cNvPr id="3240" name="Object 168" hidden="1">
              <a:extLst>
                <a:ext uri="{63B3BB69-23CF-44E3-9099-C40C66FF867C}">
                  <a14:compatExt spid="_x0000_s3240"/>
                </a:ext>
                <a:ext uri="{FF2B5EF4-FFF2-40B4-BE49-F238E27FC236}">
                  <a16:creationId xmlns:a16="http://schemas.microsoft.com/office/drawing/2014/main" id="{00000000-0008-0000-0000-0000A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349</xdr:row>
          <xdr:rowOff>85725</xdr:rowOff>
        </xdr:from>
        <xdr:to>
          <xdr:col>4</xdr:col>
          <xdr:colOff>1552575</xdr:colOff>
          <xdr:row>349</xdr:row>
          <xdr:rowOff>1162050</xdr:rowOff>
        </xdr:to>
        <xdr:sp macro="" textlink="">
          <xdr:nvSpPr>
            <xdr:cNvPr id="3241" name="Object 169" hidden="1">
              <a:extLst>
                <a:ext uri="{63B3BB69-23CF-44E3-9099-C40C66FF867C}">
                  <a14:compatExt spid="_x0000_s3241"/>
                </a:ext>
                <a:ext uri="{FF2B5EF4-FFF2-40B4-BE49-F238E27FC236}">
                  <a16:creationId xmlns:a16="http://schemas.microsoft.com/office/drawing/2014/main" id="{00000000-0008-0000-0000-0000A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350</xdr:row>
          <xdr:rowOff>76200</xdr:rowOff>
        </xdr:from>
        <xdr:to>
          <xdr:col>4</xdr:col>
          <xdr:colOff>1314450</xdr:colOff>
          <xdr:row>350</xdr:row>
          <xdr:rowOff>1114425</xdr:rowOff>
        </xdr:to>
        <xdr:sp macro="" textlink="">
          <xdr:nvSpPr>
            <xdr:cNvPr id="3242" name="Object 170" hidden="1">
              <a:extLst>
                <a:ext uri="{63B3BB69-23CF-44E3-9099-C40C66FF867C}">
                  <a14:compatExt spid="_x0000_s3242"/>
                </a:ext>
                <a:ext uri="{FF2B5EF4-FFF2-40B4-BE49-F238E27FC236}">
                  <a16:creationId xmlns:a16="http://schemas.microsoft.com/office/drawing/2014/main" id="{00000000-0008-0000-0000-0000A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351</xdr:row>
          <xdr:rowOff>57150</xdr:rowOff>
        </xdr:from>
        <xdr:to>
          <xdr:col>4</xdr:col>
          <xdr:colOff>1638300</xdr:colOff>
          <xdr:row>351</xdr:row>
          <xdr:rowOff>1076325</xdr:rowOff>
        </xdr:to>
        <xdr:sp macro="" textlink="">
          <xdr:nvSpPr>
            <xdr:cNvPr id="3243" name="Object 171" hidden="1">
              <a:extLst>
                <a:ext uri="{63B3BB69-23CF-44E3-9099-C40C66FF867C}">
                  <a14:compatExt spid="_x0000_s3243"/>
                </a:ext>
                <a:ext uri="{FF2B5EF4-FFF2-40B4-BE49-F238E27FC236}">
                  <a16:creationId xmlns:a16="http://schemas.microsoft.com/office/drawing/2014/main" id="{00000000-0008-0000-0000-0000A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352</xdr:row>
          <xdr:rowOff>76200</xdr:rowOff>
        </xdr:from>
        <xdr:to>
          <xdr:col>4</xdr:col>
          <xdr:colOff>1666875</xdr:colOff>
          <xdr:row>352</xdr:row>
          <xdr:rowOff>1123950</xdr:rowOff>
        </xdr:to>
        <xdr:sp macro="" textlink="">
          <xdr:nvSpPr>
            <xdr:cNvPr id="3244" name="Object 172" hidden="1">
              <a:extLst>
                <a:ext uri="{63B3BB69-23CF-44E3-9099-C40C66FF867C}">
                  <a14:compatExt spid="_x0000_s3244"/>
                </a:ext>
                <a:ext uri="{FF2B5EF4-FFF2-40B4-BE49-F238E27FC236}">
                  <a16:creationId xmlns:a16="http://schemas.microsoft.com/office/drawing/2014/main" id="{00000000-0008-0000-0000-0000A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353</xdr:row>
          <xdr:rowOff>85725</xdr:rowOff>
        </xdr:from>
        <xdr:to>
          <xdr:col>4</xdr:col>
          <xdr:colOff>1695450</xdr:colOff>
          <xdr:row>353</xdr:row>
          <xdr:rowOff>1076325</xdr:rowOff>
        </xdr:to>
        <xdr:sp macro="" textlink="">
          <xdr:nvSpPr>
            <xdr:cNvPr id="3245" name="Object 173" hidden="1">
              <a:extLst>
                <a:ext uri="{63B3BB69-23CF-44E3-9099-C40C66FF867C}">
                  <a14:compatExt spid="_x0000_s3245"/>
                </a:ext>
                <a:ext uri="{FF2B5EF4-FFF2-40B4-BE49-F238E27FC236}">
                  <a16:creationId xmlns:a16="http://schemas.microsoft.com/office/drawing/2014/main" id="{00000000-0008-0000-0000-0000A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411</xdr:row>
          <xdr:rowOff>95250</xdr:rowOff>
        </xdr:from>
        <xdr:to>
          <xdr:col>4</xdr:col>
          <xdr:colOff>1447800</xdr:colOff>
          <xdr:row>411</xdr:row>
          <xdr:rowOff>1143000</xdr:rowOff>
        </xdr:to>
        <xdr:sp macro="" textlink="">
          <xdr:nvSpPr>
            <xdr:cNvPr id="3246" name="Object 174" hidden="1">
              <a:extLst>
                <a:ext uri="{63B3BB69-23CF-44E3-9099-C40C66FF867C}">
                  <a14:compatExt spid="_x0000_s3246"/>
                </a:ext>
                <a:ext uri="{FF2B5EF4-FFF2-40B4-BE49-F238E27FC236}">
                  <a16:creationId xmlns:a16="http://schemas.microsoft.com/office/drawing/2014/main" id="{00000000-0008-0000-0000-0000A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418</xdr:row>
          <xdr:rowOff>76200</xdr:rowOff>
        </xdr:from>
        <xdr:to>
          <xdr:col>4</xdr:col>
          <xdr:colOff>1209675</xdr:colOff>
          <xdr:row>418</xdr:row>
          <xdr:rowOff>1114425</xdr:rowOff>
        </xdr:to>
        <xdr:sp macro="" textlink="">
          <xdr:nvSpPr>
            <xdr:cNvPr id="3247" name="Object 175" hidden="1">
              <a:extLst>
                <a:ext uri="{63B3BB69-23CF-44E3-9099-C40C66FF867C}">
                  <a14:compatExt spid="_x0000_s3247"/>
                </a:ext>
                <a:ext uri="{FF2B5EF4-FFF2-40B4-BE49-F238E27FC236}">
                  <a16:creationId xmlns:a16="http://schemas.microsoft.com/office/drawing/2014/main" id="{00000000-0008-0000-0000-0000A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419</xdr:row>
          <xdr:rowOff>57150</xdr:rowOff>
        </xdr:from>
        <xdr:to>
          <xdr:col>4</xdr:col>
          <xdr:colOff>1076325</xdr:colOff>
          <xdr:row>419</xdr:row>
          <xdr:rowOff>1171575</xdr:rowOff>
        </xdr:to>
        <xdr:sp macro="" textlink="">
          <xdr:nvSpPr>
            <xdr:cNvPr id="3248" name="Object 176" hidden="1">
              <a:extLst>
                <a:ext uri="{63B3BB69-23CF-44E3-9099-C40C66FF867C}">
                  <a14:compatExt spid="_x0000_s3248"/>
                </a:ext>
                <a:ext uri="{FF2B5EF4-FFF2-40B4-BE49-F238E27FC236}">
                  <a16:creationId xmlns:a16="http://schemas.microsoft.com/office/drawing/2014/main" id="{00000000-0008-0000-0000-0000B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420</xdr:row>
          <xdr:rowOff>76200</xdr:rowOff>
        </xdr:from>
        <xdr:to>
          <xdr:col>4</xdr:col>
          <xdr:colOff>1352550</xdr:colOff>
          <xdr:row>420</xdr:row>
          <xdr:rowOff>1123950</xdr:rowOff>
        </xdr:to>
        <xdr:sp macro="" textlink="">
          <xdr:nvSpPr>
            <xdr:cNvPr id="3249" name="Object 177" hidden="1">
              <a:extLst>
                <a:ext uri="{63B3BB69-23CF-44E3-9099-C40C66FF867C}">
                  <a14:compatExt spid="_x0000_s3249"/>
                </a:ext>
                <a:ext uri="{FF2B5EF4-FFF2-40B4-BE49-F238E27FC236}">
                  <a16:creationId xmlns:a16="http://schemas.microsoft.com/office/drawing/2014/main" id="{00000000-0008-0000-0000-0000B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421</xdr:row>
          <xdr:rowOff>152400</xdr:rowOff>
        </xdr:from>
        <xdr:to>
          <xdr:col>4</xdr:col>
          <xdr:colOff>1781175</xdr:colOff>
          <xdr:row>421</xdr:row>
          <xdr:rowOff>1028700</xdr:rowOff>
        </xdr:to>
        <xdr:sp macro="" textlink="">
          <xdr:nvSpPr>
            <xdr:cNvPr id="3250" name="Object 178" hidden="1">
              <a:extLst>
                <a:ext uri="{63B3BB69-23CF-44E3-9099-C40C66FF867C}">
                  <a14:compatExt spid="_x0000_s3250"/>
                </a:ext>
                <a:ext uri="{FF2B5EF4-FFF2-40B4-BE49-F238E27FC236}">
                  <a16:creationId xmlns:a16="http://schemas.microsoft.com/office/drawing/2014/main" id="{00000000-0008-0000-0000-0000B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634</xdr:row>
          <xdr:rowOff>304800</xdr:rowOff>
        </xdr:from>
        <xdr:to>
          <xdr:col>4</xdr:col>
          <xdr:colOff>1428750</xdr:colOff>
          <xdr:row>634</xdr:row>
          <xdr:rowOff>933450</xdr:rowOff>
        </xdr:to>
        <xdr:sp macro="" textlink="">
          <xdr:nvSpPr>
            <xdr:cNvPr id="3251" name="Object 179" hidden="1">
              <a:extLst>
                <a:ext uri="{63B3BB69-23CF-44E3-9099-C40C66FF867C}">
                  <a14:compatExt spid="_x0000_s3251"/>
                </a:ext>
                <a:ext uri="{FF2B5EF4-FFF2-40B4-BE49-F238E27FC236}">
                  <a16:creationId xmlns:a16="http://schemas.microsoft.com/office/drawing/2014/main" id="{00000000-0008-0000-0000-0000B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783</xdr:row>
          <xdr:rowOff>114300</xdr:rowOff>
        </xdr:from>
        <xdr:to>
          <xdr:col>4</xdr:col>
          <xdr:colOff>1714500</xdr:colOff>
          <xdr:row>783</xdr:row>
          <xdr:rowOff>1066800</xdr:rowOff>
        </xdr:to>
        <xdr:sp macro="" textlink="">
          <xdr:nvSpPr>
            <xdr:cNvPr id="3252" name="Object 180" hidden="1">
              <a:extLst>
                <a:ext uri="{63B3BB69-23CF-44E3-9099-C40C66FF867C}">
                  <a14:compatExt spid="_x0000_s3252"/>
                </a:ext>
                <a:ext uri="{FF2B5EF4-FFF2-40B4-BE49-F238E27FC236}">
                  <a16:creationId xmlns:a16="http://schemas.microsoft.com/office/drawing/2014/main" id="{00000000-0008-0000-0000-0000B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784</xdr:row>
          <xdr:rowOff>142875</xdr:rowOff>
        </xdr:from>
        <xdr:to>
          <xdr:col>4</xdr:col>
          <xdr:colOff>1600200</xdr:colOff>
          <xdr:row>784</xdr:row>
          <xdr:rowOff>1076325</xdr:rowOff>
        </xdr:to>
        <xdr:sp macro="" textlink="">
          <xdr:nvSpPr>
            <xdr:cNvPr id="3253" name="Object 181" hidden="1">
              <a:extLst>
                <a:ext uri="{63B3BB69-23CF-44E3-9099-C40C66FF867C}">
                  <a14:compatExt spid="_x0000_s3253"/>
                </a:ext>
                <a:ext uri="{FF2B5EF4-FFF2-40B4-BE49-F238E27FC236}">
                  <a16:creationId xmlns:a16="http://schemas.microsoft.com/office/drawing/2014/main" id="{00000000-0008-0000-0000-0000B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785</xdr:row>
          <xdr:rowOff>57150</xdr:rowOff>
        </xdr:from>
        <xdr:to>
          <xdr:col>4</xdr:col>
          <xdr:colOff>1781175</xdr:colOff>
          <xdr:row>785</xdr:row>
          <xdr:rowOff>876300</xdr:rowOff>
        </xdr:to>
        <xdr:sp macro="" textlink="">
          <xdr:nvSpPr>
            <xdr:cNvPr id="3254" name="Object 182" hidden="1">
              <a:extLst>
                <a:ext uri="{63B3BB69-23CF-44E3-9099-C40C66FF867C}">
                  <a14:compatExt spid="_x0000_s3254"/>
                </a:ext>
                <a:ext uri="{FF2B5EF4-FFF2-40B4-BE49-F238E27FC236}">
                  <a16:creationId xmlns:a16="http://schemas.microsoft.com/office/drawing/2014/main" id="{00000000-0008-0000-0000-0000B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786</xdr:row>
          <xdr:rowOff>104775</xdr:rowOff>
        </xdr:from>
        <xdr:to>
          <xdr:col>4</xdr:col>
          <xdr:colOff>1409700</xdr:colOff>
          <xdr:row>786</xdr:row>
          <xdr:rowOff>1143000</xdr:rowOff>
        </xdr:to>
        <xdr:sp macro="" textlink="">
          <xdr:nvSpPr>
            <xdr:cNvPr id="3255" name="Object 183" hidden="1">
              <a:extLst>
                <a:ext uri="{63B3BB69-23CF-44E3-9099-C40C66FF867C}">
                  <a14:compatExt spid="_x0000_s3255"/>
                </a:ext>
                <a:ext uri="{FF2B5EF4-FFF2-40B4-BE49-F238E27FC236}">
                  <a16:creationId xmlns:a16="http://schemas.microsoft.com/office/drawing/2014/main" id="{00000000-0008-0000-0000-0000B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788</xdr:row>
          <xdr:rowOff>190500</xdr:rowOff>
        </xdr:from>
        <xdr:to>
          <xdr:col>4</xdr:col>
          <xdr:colOff>1838325</xdr:colOff>
          <xdr:row>788</xdr:row>
          <xdr:rowOff>781050</xdr:rowOff>
        </xdr:to>
        <xdr:sp macro="" textlink="">
          <xdr:nvSpPr>
            <xdr:cNvPr id="3257" name="Object 185" hidden="1">
              <a:extLst>
                <a:ext uri="{63B3BB69-23CF-44E3-9099-C40C66FF867C}">
                  <a14:compatExt spid="_x0000_s3257"/>
                </a:ext>
                <a:ext uri="{FF2B5EF4-FFF2-40B4-BE49-F238E27FC236}">
                  <a16:creationId xmlns:a16="http://schemas.microsoft.com/office/drawing/2014/main" id="{00000000-0008-0000-0000-0000B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748</xdr:row>
          <xdr:rowOff>104775</xdr:rowOff>
        </xdr:from>
        <xdr:to>
          <xdr:col>4</xdr:col>
          <xdr:colOff>1552575</xdr:colOff>
          <xdr:row>748</xdr:row>
          <xdr:rowOff>1028700</xdr:rowOff>
        </xdr:to>
        <xdr:sp macro="" textlink="">
          <xdr:nvSpPr>
            <xdr:cNvPr id="3261" name="Object 189" hidden="1">
              <a:extLst>
                <a:ext uri="{63B3BB69-23CF-44E3-9099-C40C66FF867C}">
                  <a14:compatExt spid="_x0000_s3261"/>
                </a:ext>
                <a:ext uri="{FF2B5EF4-FFF2-40B4-BE49-F238E27FC236}">
                  <a16:creationId xmlns:a16="http://schemas.microsoft.com/office/drawing/2014/main" id="{00000000-0008-0000-0000-0000B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749</xdr:row>
          <xdr:rowOff>152400</xdr:rowOff>
        </xdr:from>
        <xdr:to>
          <xdr:col>4</xdr:col>
          <xdr:colOff>1790700</xdr:colOff>
          <xdr:row>749</xdr:row>
          <xdr:rowOff>1162050</xdr:rowOff>
        </xdr:to>
        <xdr:sp macro="" textlink="">
          <xdr:nvSpPr>
            <xdr:cNvPr id="3262" name="Object 190" hidden="1">
              <a:extLst>
                <a:ext uri="{63B3BB69-23CF-44E3-9099-C40C66FF867C}">
                  <a14:compatExt spid="_x0000_s3262"/>
                </a:ext>
                <a:ext uri="{FF2B5EF4-FFF2-40B4-BE49-F238E27FC236}">
                  <a16:creationId xmlns:a16="http://schemas.microsoft.com/office/drawing/2014/main" id="{00000000-0008-0000-0000-0000B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750</xdr:row>
          <xdr:rowOff>76200</xdr:rowOff>
        </xdr:from>
        <xdr:to>
          <xdr:col>4</xdr:col>
          <xdr:colOff>1790700</xdr:colOff>
          <xdr:row>750</xdr:row>
          <xdr:rowOff>1209675</xdr:rowOff>
        </xdr:to>
        <xdr:sp macro="" textlink="">
          <xdr:nvSpPr>
            <xdr:cNvPr id="3263" name="Object 191" hidden="1">
              <a:extLst>
                <a:ext uri="{63B3BB69-23CF-44E3-9099-C40C66FF867C}">
                  <a14:compatExt spid="_x0000_s3263"/>
                </a:ext>
                <a:ext uri="{FF2B5EF4-FFF2-40B4-BE49-F238E27FC236}">
                  <a16:creationId xmlns:a16="http://schemas.microsoft.com/office/drawing/2014/main" id="{00000000-0008-0000-0000-0000B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751</xdr:row>
          <xdr:rowOff>76200</xdr:rowOff>
        </xdr:from>
        <xdr:to>
          <xdr:col>4</xdr:col>
          <xdr:colOff>1885950</xdr:colOff>
          <xdr:row>751</xdr:row>
          <xdr:rowOff>1171575</xdr:rowOff>
        </xdr:to>
        <xdr:sp macro="" textlink="">
          <xdr:nvSpPr>
            <xdr:cNvPr id="3264" name="Object 192" hidden="1">
              <a:extLst>
                <a:ext uri="{63B3BB69-23CF-44E3-9099-C40C66FF867C}">
                  <a14:compatExt spid="_x0000_s3264"/>
                </a:ext>
                <a:ext uri="{FF2B5EF4-FFF2-40B4-BE49-F238E27FC236}">
                  <a16:creationId xmlns:a16="http://schemas.microsoft.com/office/drawing/2014/main" id="{00000000-0008-0000-0000-0000C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752</xdr:row>
          <xdr:rowOff>66675</xdr:rowOff>
        </xdr:from>
        <xdr:to>
          <xdr:col>4</xdr:col>
          <xdr:colOff>1790700</xdr:colOff>
          <xdr:row>752</xdr:row>
          <xdr:rowOff>1123950</xdr:rowOff>
        </xdr:to>
        <xdr:sp macro="" textlink="">
          <xdr:nvSpPr>
            <xdr:cNvPr id="3265" name="Object 193" hidden="1">
              <a:extLst>
                <a:ext uri="{63B3BB69-23CF-44E3-9099-C40C66FF867C}">
                  <a14:compatExt spid="_x0000_s3265"/>
                </a:ext>
                <a:ext uri="{FF2B5EF4-FFF2-40B4-BE49-F238E27FC236}">
                  <a16:creationId xmlns:a16="http://schemas.microsoft.com/office/drawing/2014/main" id="{00000000-0008-0000-0000-0000C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753</xdr:row>
          <xdr:rowOff>57150</xdr:rowOff>
        </xdr:from>
        <xdr:to>
          <xdr:col>4</xdr:col>
          <xdr:colOff>1504950</xdr:colOff>
          <xdr:row>753</xdr:row>
          <xdr:rowOff>1114425</xdr:rowOff>
        </xdr:to>
        <xdr:sp macro="" textlink="">
          <xdr:nvSpPr>
            <xdr:cNvPr id="3266" name="Object 194" hidden="1">
              <a:extLst>
                <a:ext uri="{63B3BB69-23CF-44E3-9099-C40C66FF867C}">
                  <a14:compatExt spid="_x0000_s3266"/>
                </a:ext>
                <a:ext uri="{FF2B5EF4-FFF2-40B4-BE49-F238E27FC236}">
                  <a16:creationId xmlns:a16="http://schemas.microsoft.com/office/drawing/2014/main" id="{00000000-0008-0000-0000-0000C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754</xdr:row>
          <xdr:rowOff>95250</xdr:rowOff>
        </xdr:from>
        <xdr:to>
          <xdr:col>4</xdr:col>
          <xdr:colOff>1524000</xdr:colOff>
          <xdr:row>754</xdr:row>
          <xdr:rowOff>1095375</xdr:rowOff>
        </xdr:to>
        <xdr:sp macro="" textlink="">
          <xdr:nvSpPr>
            <xdr:cNvPr id="3267" name="Object 195" hidden="1">
              <a:extLst>
                <a:ext uri="{63B3BB69-23CF-44E3-9099-C40C66FF867C}">
                  <a14:compatExt spid="_x0000_s3267"/>
                </a:ext>
                <a:ext uri="{FF2B5EF4-FFF2-40B4-BE49-F238E27FC236}">
                  <a16:creationId xmlns:a16="http://schemas.microsoft.com/office/drawing/2014/main" id="{00000000-0008-0000-0000-0000C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755</xdr:row>
          <xdr:rowOff>28575</xdr:rowOff>
        </xdr:from>
        <xdr:to>
          <xdr:col>4</xdr:col>
          <xdr:colOff>1647825</xdr:colOff>
          <xdr:row>755</xdr:row>
          <xdr:rowOff>1114425</xdr:rowOff>
        </xdr:to>
        <xdr:sp macro="" textlink="">
          <xdr:nvSpPr>
            <xdr:cNvPr id="3268" name="Object 196" hidden="1">
              <a:extLst>
                <a:ext uri="{63B3BB69-23CF-44E3-9099-C40C66FF867C}">
                  <a14:compatExt spid="_x0000_s3268"/>
                </a:ext>
                <a:ext uri="{FF2B5EF4-FFF2-40B4-BE49-F238E27FC236}">
                  <a16:creationId xmlns:a16="http://schemas.microsoft.com/office/drawing/2014/main" id="{00000000-0008-0000-0000-0000C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756</xdr:row>
          <xdr:rowOff>85725</xdr:rowOff>
        </xdr:from>
        <xdr:to>
          <xdr:col>4</xdr:col>
          <xdr:colOff>1552575</xdr:colOff>
          <xdr:row>756</xdr:row>
          <xdr:rowOff>1095375</xdr:rowOff>
        </xdr:to>
        <xdr:sp macro="" textlink="">
          <xdr:nvSpPr>
            <xdr:cNvPr id="3269" name="Object 197" hidden="1">
              <a:extLst>
                <a:ext uri="{63B3BB69-23CF-44E3-9099-C40C66FF867C}">
                  <a14:compatExt spid="_x0000_s3269"/>
                </a:ext>
                <a:ext uri="{FF2B5EF4-FFF2-40B4-BE49-F238E27FC236}">
                  <a16:creationId xmlns:a16="http://schemas.microsoft.com/office/drawing/2014/main" id="{00000000-0008-0000-0000-0000C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757</xdr:row>
          <xdr:rowOff>76200</xdr:rowOff>
        </xdr:from>
        <xdr:to>
          <xdr:col>4</xdr:col>
          <xdr:colOff>1733550</xdr:colOff>
          <xdr:row>757</xdr:row>
          <xdr:rowOff>1171575</xdr:rowOff>
        </xdr:to>
        <xdr:sp macro="" textlink="">
          <xdr:nvSpPr>
            <xdr:cNvPr id="3270" name="Object 198" hidden="1">
              <a:extLst>
                <a:ext uri="{63B3BB69-23CF-44E3-9099-C40C66FF867C}">
                  <a14:compatExt spid="_x0000_s3270"/>
                </a:ext>
                <a:ext uri="{FF2B5EF4-FFF2-40B4-BE49-F238E27FC236}">
                  <a16:creationId xmlns:a16="http://schemas.microsoft.com/office/drawing/2014/main" id="{00000000-0008-0000-0000-0000C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758</xdr:row>
          <xdr:rowOff>85725</xdr:rowOff>
        </xdr:from>
        <xdr:to>
          <xdr:col>4</xdr:col>
          <xdr:colOff>1838325</xdr:colOff>
          <xdr:row>758</xdr:row>
          <xdr:rowOff>1095375</xdr:rowOff>
        </xdr:to>
        <xdr:sp macro="" textlink="">
          <xdr:nvSpPr>
            <xdr:cNvPr id="3271" name="Object 199" hidden="1">
              <a:extLst>
                <a:ext uri="{63B3BB69-23CF-44E3-9099-C40C66FF867C}">
                  <a14:compatExt spid="_x0000_s3271"/>
                </a:ext>
                <a:ext uri="{FF2B5EF4-FFF2-40B4-BE49-F238E27FC236}">
                  <a16:creationId xmlns:a16="http://schemas.microsoft.com/office/drawing/2014/main" id="{00000000-0008-0000-0000-0000C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767</xdr:row>
          <xdr:rowOff>180975</xdr:rowOff>
        </xdr:from>
        <xdr:to>
          <xdr:col>4</xdr:col>
          <xdr:colOff>1314450</xdr:colOff>
          <xdr:row>767</xdr:row>
          <xdr:rowOff>1209675</xdr:rowOff>
        </xdr:to>
        <xdr:sp macro="" textlink="">
          <xdr:nvSpPr>
            <xdr:cNvPr id="3272" name="Object 200" hidden="1">
              <a:extLst>
                <a:ext uri="{63B3BB69-23CF-44E3-9099-C40C66FF867C}">
                  <a14:compatExt spid="_x0000_s3272"/>
                </a:ext>
                <a:ext uri="{FF2B5EF4-FFF2-40B4-BE49-F238E27FC236}">
                  <a16:creationId xmlns:a16="http://schemas.microsoft.com/office/drawing/2014/main" id="{00000000-0008-0000-0000-0000C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768</xdr:row>
          <xdr:rowOff>142875</xdr:rowOff>
        </xdr:from>
        <xdr:to>
          <xdr:col>4</xdr:col>
          <xdr:colOff>1190625</xdr:colOff>
          <xdr:row>768</xdr:row>
          <xdr:rowOff>1000125</xdr:rowOff>
        </xdr:to>
        <xdr:sp macro="" textlink="">
          <xdr:nvSpPr>
            <xdr:cNvPr id="3273" name="Object 201" hidden="1">
              <a:extLst>
                <a:ext uri="{63B3BB69-23CF-44E3-9099-C40C66FF867C}">
                  <a14:compatExt spid="_x0000_s3273"/>
                </a:ext>
                <a:ext uri="{FF2B5EF4-FFF2-40B4-BE49-F238E27FC236}">
                  <a16:creationId xmlns:a16="http://schemas.microsoft.com/office/drawing/2014/main" id="{00000000-0008-0000-0000-0000C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776</xdr:row>
          <xdr:rowOff>161925</xdr:rowOff>
        </xdr:from>
        <xdr:to>
          <xdr:col>4</xdr:col>
          <xdr:colOff>1952625</xdr:colOff>
          <xdr:row>776</xdr:row>
          <xdr:rowOff>933450</xdr:rowOff>
        </xdr:to>
        <xdr:sp macro="" textlink="">
          <xdr:nvSpPr>
            <xdr:cNvPr id="3276" name="Object 204" hidden="1">
              <a:extLst>
                <a:ext uri="{63B3BB69-23CF-44E3-9099-C40C66FF867C}">
                  <a14:compatExt spid="_x0000_s3276"/>
                </a:ext>
                <a:ext uri="{FF2B5EF4-FFF2-40B4-BE49-F238E27FC236}">
                  <a16:creationId xmlns:a16="http://schemas.microsoft.com/office/drawing/2014/main" id="{00000000-0008-0000-0000-0000C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807</xdr:row>
          <xdr:rowOff>85725</xdr:rowOff>
        </xdr:from>
        <xdr:to>
          <xdr:col>4</xdr:col>
          <xdr:colOff>1790700</xdr:colOff>
          <xdr:row>807</xdr:row>
          <xdr:rowOff>1000125</xdr:rowOff>
        </xdr:to>
        <xdr:sp macro="" textlink="">
          <xdr:nvSpPr>
            <xdr:cNvPr id="3278" name="Object 206" hidden="1">
              <a:extLst>
                <a:ext uri="{63B3BB69-23CF-44E3-9099-C40C66FF867C}">
                  <a14:compatExt spid="_x0000_s3278"/>
                </a:ext>
                <a:ext uri="{FF2B5EF4-FFF2-40B4-BE49-F238E27FC236}">
                  <a16:creationId xmlns:a16="http://schemas.microsoft.com/office/drawing/2014/main" id="{00000000-0008-0000-0000-0000C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778</xdr:row>
          <xdr:rowOff>114300</xdr:rowOff>
        </xdr:from>
        <xdr:to>
          <xdr:col>4</xdr:col>
          <xdr:colOff>1552575</xdr:colOff>
          <xdr:row>778</xdr:row>
          <xdr:rowOff>1066800</xdr:rowOff>
        </xdr:to>
        <xdr:sp macro="" textlink="">
          <xdr:nvSpPr>
            <xdr:cNvPr id="3279" name="Object 207" hidden="1">
              <a:extLst>
                <a:ext uri="{63B3BB69-23CF-44E3-9099-C40C66FF867C}">
                  <a14:compatExt spid="_x0000_s3279"/>
                </a:ext>
                <a:ext uri="{FF2B5EF4-FFF2-40B4-BE49-F238E27FC236}">
                  <a16:creationId xmlns:a16="http://schemas.microsoft.com/office/drawing/2014/main" id="{00000000-0008-0000-0000-0000C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759</xdr:row>
          <xdr:rowOff>133350</xdr:rowOff>
        </xdr:from>
        <xdr:to>
          <xdr:col>4</xdr:col>
          <xdr:colOff>1924050</xdr:colOff>
          <xdr:row>759</xdr:row>
          <xdr:rowOff>1076325</xdr:rowOff>
        </xdr:to>
        <xdr:sp macro="" textlink="">
          <xdr:nvSpPr>
            <xdr:cNvPr id="3281" name="Object 209" hidden="1">
              <a:extLst>
                <a:ext uri="{63B3BB69-23CF-44E3-9099-C40C66FF867C}">
                  <a14:compatExt spid="_x0000_s3281"/>
                </a:ext>
                <a:ext uri="{FF2B5EF4-FFF2-40B4-BE49-F238E27FC236}">
                  <a16:creationId xmlns:a16="http://schemas.microsoft.com/office/drawing/2014/main" id="{00000000-0008-0000-0000-0000D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760</xdr:row>
          <xdr:rowOff>85725</xdr:rowOff>
        </xdr:from>
        <xdr:to>
          <xdr:col>4</xdr:col>
          <xdr:colOff>1638300</xdr:colOff>
          <xdr:row>760</xdr:row>
          <xdr:rowOff>1123950</xdr:rowOff>
        </xdr:to>
        <xdr:sp macro="" textlink="">
          <xdr:nvSpPr>
            <xdr:cNvPr id="3282" name="Object 210" hidden="1">
              <a:extLst>
                <a:ext uri="{63B3BB69-23CF-44E3-9099-C40C66FF867C}">
                  <a14:compatExt spid="_x0000_s3282"/>
                </a:ext>
                <a:ext uri="{FF2B5EF4-FFF2-40B4-BE49-F238E27FC236}">
                  <a16:creationId xmlns:a16="http://schemas.microsoft.com/office/drawing/2014/main" id="{00000000-0008-0000-0000-0000D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761</xdr:row>
          <xdr:rowOff>133350</xdr:rowOff>
        </xdr:from>
        <xdr:to>
          <xdr:col>4</xdr:col>
          <xdr:colOff>1647825</xdr:colOff>
          <xdr:row>761</xdr:row>
          <xdr:rowOff>1123950</xdr:rowOff>
        </xdr:to>
        <xdr:sp macro="" textlink="">
          <xdr:nvSpPr>
            <xdr:cNvPr id="3283" name="Object 211" hidden="1">
              <a:extLst>
                <a:ext uri="{63B3BB69-23CF-44E3-9099-C40C66FF867C}">
                  <a14:compatExt spid="_x0000_s3283"/>
                </a:ext>
                <a:ext uri="{FF2B5EF4-FFF2-40B4-BE49-F238E27FC236}">
                  <a16:creationId xmlns:a16="http://schemas.microsoft.com/office/drawing/2014/main" id="{00000000-0008-0000-0000-0000D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250</xdr:row>
          <xdr:rowOff>104775</xdr:rowOff>
        </xdr:from>
        <xdr:to>
          <xdr:col>4</xdr:col>
          <xdr:colOff>1123950</xdr:colOff>
          <xdr:row>250</xdr:row>
          <xdr:rowOff>1095375</xdr:rowOff>
        </xdr:to>
        <xdr:sp macro="" textlink="">
          <xdr:nvSpPr>
            <xdr:cNvPr id="3284" name="Object 212" hidden="1">
              <a:extLst>
                <a:ext uri="{63B3BB69-23CF-44E3-9099-C40C66FF867C}">
                  <a14:compatExt spid="_x0000_s3284"/>
                </a:ext>
                <a:ext uri="{FF2B5EF4-FFF2-40B4-BE49-F238E27FC236}">
                  <a16:creationId xmlns:a16="http://schemas.microsoft.com/office/drawing/2014/main" id="{00000000-0008-0000-0000-0000D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503</xdr:row>
          <xdr:rowOff>85725</xdr:rowOff>
        </xdr:from>
        <xdr:to>
          <xdr:col>4</xdr:col>
          <xdr:colOff>1524000</xdr:colOff>
          <xdr:row>503</xdr:row>
          <xdr:rowOff>1114425</xdr:rowOff>
        </xdr:to>
        <xdr:sp macro="" textlink="">
          <xdr:nvSpPr>
            <xdr:cNvPr id="3285" name="Object 213" hidden="1">
              <a:extLst>
                <a:ext uri="{63B3BB69-23CF-44E3-9099-C40C66FF867C}">
                  <a14:compatExt spid="_x0000_s3285"/>
                </a:ext>
                <a:ext uri="{FF2B5EF4-FFF2-40B4-BE49-F238E27FC236}">
                  <a16:creationId xmlns:a16="http://schemas.microsoft.com/office/drawing/2014/main" id="{00000000-0008-0000-0000-0000D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4</xdr:col>
      <xdr:colOff>504825</xdr:colOff>
      <xdr:row>316</xdr:row>
      <xdr:rowOff>77561</xdr:rowOff>
    </xdr:from>
    <xdr:to>
      <xdr:col>4</xdr:col>
      <xdr:colOff>847725</xdr:colOff>
      <xdr:row>316</xdr:row>
      <xdr:rowOff>701238</xdr:rowOff>
    </xdr:to>
    <xdr:sp macro="" textlink="">
      <xdr:nvSpPr>
        <xdr:cNvPr id="215" name="Object 530" hidden="1">
          <a:extLst>
            <a:ext uri="{63B3BB69-23CF-44E3-9099-C40C66FF867C}">
              <a14:compatExt xmlns:a14="http://schemas.microsoft.com/office/drawing/2010/main" spid="_x0000_s1554"/>
            </a:ex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/>
      </xdr:nvSpPr>
      <xdr:spPr bwMode="auto">
        <a:xfrm>
          <a:off x="2619375" y="362894336"/>
          <a:ext cx="342900" cy="62367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317</xdr:row>
          <xdr:rowOff>66675</xdr:rowOff>
        </xdr:from>
        <xdr:to>
          <xdr:col>4</xdr:col>
          <xdr:colOff>1095375</xdr:colOff>
          <xdr:row>317</xdr:row>
          <xdr:rowOff>1123950</xdr:rowOff>
        </xdr:to>
        <xdr:sp macro="" textlink="">
          <xdr:nvSpPr>
            <xdr:cNvPr id="3286" name="Object 214" hidden="1">
              <a:extLst>
                <a:ext uri="{63B3BB69-23CF-44E3-9099-C40C66FF867C}">
                  <a14:compatExt spid="_x0000_s3286"/>
                </a:ext>
                <a:ext uri="{FF2B5EF4-FFF2-40B4-BE49-F238E27FC236}">
                  <a16:creationId xmlns:a16="http://schemas.microsoft.com/office/drawing/2014/main" id="{00000000-0008-0000-0000-0000D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504</xdr:row>
          <xdr:rowOff>57150</xdr:rowOff>
        </xdr:from>
        <xdr:to>
          <xdr:col>4</xdr:col>
          <xdr:colOff>1571625</xdr:colOff>
          <xdr:row>504</xdr:row>
          <xdr:rowOff>1162050</xdr:rowOff>
        </xdr:to>
        <xdr:sp macro="" textlink="">
          <xdr:nvSpPr>
            <xdr:cNvPr id="3287" name="Object 215" hidden="1">
              <a:extLst>
                <a:ext uri="{63B3BB69-23CF-44E3-9099-C40C66FF867C}">
                  <a14:compatExt spid="_x0000_s3287"/>
                </a:ext>
                <a:ext uri="{FF2B5EF4-FFF2-40B4-BE49-F238E27FC236}">
                  <a16:creationId xmlns:a16="http://schemas.microsoft.com/office/drawing/2014/main" id="{00000000-0008-0000-0000-0000D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505</xdr:row>
          <xdr:rowOff>57150</xdr:rowOff>
        </xdr:from>
        <xdr:to>
          <xdr:col>4</xdr:col>
          <xdr:colOff>1504950</xdr:colOff>
          <xdr:row>505</xdr:row>
          <xdr:rowOff>1114425</xdr:rowOff>
        </xdr:to>
        <xdr:sp macro="" textlink="">
          <xdr:nvSpPr>
            <xdr:cNvPr id="3288" name="Object 216" hidden="1">
              <a:extLst>
                <a:ext uri="{63B3BB69-23CF-44E3-9099-C40C66FF867C}">
                  <a14:compatExt spid="_x0000_s3288"/>
                </a:ext>
                <a:ext uri="{FF2B5EF4-FFF2-40B4-BE49-F238E27FC236}">
                  <a16:creationId xmlns:a16="http://schemas.microsoft.com/office/drawing/2014/main" id="{00000000-0008-0000-0000-0000D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506</xdr:row>
          <xdr:rowOff>133350</xdr:rowOff>
        </xdr:from>
        <xdr:to>
          <xdr:col>4</xdr:col>
          <xdr:colOff>1905000</xdr:colOff>
          <xdr:row>506</xdr:row>
          <xdr:rowOff>904875</xdr:rowOff>
        </xdr:to>
        <xdr:sp macro="" textlink="">
          <xdr:nvSpPr>
            <xdr:cNvPr id="3289" name="Object 217" hidden="1">
              <a:extLst>
                <a:ext uri="{63B3BB69-23CF-44E3-9099-C40C66FF867C}">
                  <a14:compatExt spid="_x0000_s3289"/>
                </a:ext>
                <a:ext uri="{FF2B5EF4-FFF2-40B4-BE49-F238E27FC236}">
                  <a16:creationId xmlns:a16="http://schemas.microsoft.com/office/drawing/2014/main" id="{00000000-0008-0000-0000-0000D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507</xdr:row>
          <xdr:rowOff>238125</xdr:rowOff>
        </xdr:from>
        <xdr:to>
          <xdr:col>4</xdr:col>
          <xdr:colOff>1809750</xdr:colOff>
          <xdr:row>507</xdr:row>
          <xdr:rowOff>904875</xdr:rowOff>
        </xdr:to>
        <xdr:sp macro="" textlink="">
          <xdr:nvSpPr>
            <xdr:cNvPr id="3292" name="Object 220" hidden="1">
              <a:extLst>
                <a:ext uri="{63B3BB69-23CF-44E3-9099-C40C66FF867C}">
                  <a14:compatExt spid="_x0000_s3292"/>
                </a:ext>
                <a:ext uri="{FF2B5EF4-FFF2-40B4-BE49-F238E27FC236}">
                  <a16:creationId xmlns:a16="http://schemas.microsoft.com/office/drawing/2014/main" id="{00000000-0008-0000-0000-0000D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508</xdr:row>
          <xdr:rowOff>247650</xdr:rowOff>
        </xdr:from>
        <xdr:to>
          <xdr:col>4</xdr:col>
          <xdr:colOff>1838325</xdr:colOff>
          <xdr:row>508</xdr:row>
          <xdr:rowOff>838200</xdr:rowOff>
        </xdr:to>
        <xdr:sp macro="" textlink="">
          <xdr:nvSpPr>
            <xdr:cNvPr id="3293" name="Object 221" hidden="1">
              <a:extLst>
                <a:ext uri="{63B3BB69-23CF-44E3-9099-C40C66FF867C}">
                  <a14:compatExt spid="_x0000_s3293"/>
                </a:ext>
                <a:ext uri="{FF2B5EF4-FFF2-40B4-BE49-F238E27FC236}">
                  <a16:creationId xmlns:a16="http://schemas.microsoft.com/office/drawing/2014/main" id="{00000000-0008-0000-0000-0000D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400050</xdr:colOff>
          <xdr:row>509</xdr:row>
          <xdr:rowOff>85725</xdr:rowOff>
        </xdr:from>
        <xdr:to>
          <xdr:col>4</xdr:col>
          <xdr:colOff>1504950</xdr:colOff>
          <xdr:row>509</xdr:row>
          <xdr:rowOff>1076325</xdr:rowOff>
        </xdr:to>
        <xdr:sp macro="" textlink="">
          <xdr:nvSpPr>
            <xdr:cNvPr id="3294" name="Object 222" hidden="1">
              <a:extLst>
                <a:ext uri="{63B3BB69-23CF-44E3-9099-C40C66FF867C}">
                  <a14:compatExt spid="_x0000_s3294"/>
                </a:ext>
                <a:ext uri="{FF2B5EF4-FFF2-40B4-BE49-F238E27FC236}">
                  <a16:creationId xmlns:a16="http://schemas.microsoft.com/office/drawing/2014/main" id="{00000000-0008-0000-0000-0000D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512</xdr:row>
          <xdr:rowOff>304800</xdr:rowOff>
        </xdr:from>
        <xdr:to>
          <xdr:col>4</xdr:col>
          <xdr:colOff>1933575</xdr:colOff>
          <xdr:row>512</xdr:row>
          <xdr:rowOff>762000</xdr:rowOff>
        </xdr:to>
        <xdr:sp macro="" textlink="">
          <xdr:nvSpPr>
            <xdr:cNvPr id="3295" name="Object 223" hidden="1">
              <a:extLst>
                <a:ext uri="{63B3BB69-23CF-44E3-9099-C40C66FF867C}">
                  <a14:compatExt spid="_x0000_s3295"/>
                </a:ext>
                <a:ext uri="{FF2B5EF4-FFF2-40B4-BE49-F238E27FC236}">
                  <a16:creationId xmlns:a16="http://schemas.microsoft.com/office/drawing/2014/main" id="{00000000-0008-0000-0000-0000D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319</xdr:row>
          <xdr:rowOff>133350</xdr:rowOff>
        </xdr:from>
        <xdr:to>
          <xdr:col>4</xdr:col>
          <xdr:colOff>1552575</xdr:colOff>
          <xdr:row>319</xdr:row>
          <xdr:rowOff>1123950</xdr:rowOff>
        </xdr:to>
        <xdr:sp macro="" textlink="">
          <xdr:nvSpPr>
            <xdr:cNvPr id="3298" name="Object 226" hidden="1">
              <a:extLst>
                <a:ext uri="{63B3BB69-23CF-44E3-9099-C40C66FF867C}">
                  <a14:compatExt spid="_x0000_s3298"/>
                </a:ext>
                <a:ext uri="{FF2B5EF4-FFF2-40B4-BE49-F238E27FC236}">
                  <a16:creationId xmlns:a16="http://schemas.microsoft.com/office/drawing/2014/main" id="{00000000-0008-0000-0000-0000E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318</xdr:row>
          <xdr:rowOff>28575</xdr:rowOff>
        </xdr:from>
        <xdr:to>
          <xdr:col>4</xdr:col>
          <xdr:colOff>1162050</xdr:colOff>
          <xdr:row>318</xdr:row>
          <xdr:rowOff>1143000</xdr:rowOff>
        </xdr:to>
        <xdr:sp macro="" textlink="">
          <xdr:nvSpPr>
            <xdr:cNvPr id="3299" name="Object 227" hidden="1">
              <a:extLst>
                <a:ext uri="{63B3BB69-23CF-44E3-9099-C40C66FF867C}">
                  <a14:compatExt spid="_x0000_s3299"/>
                </a:ext>
                <a:ext uri="{FF2B5EF4-FFF2-40B4-BE49-F238E27FC236}">
                  <a16:creationId xmlns:a16="http://schemas.microsoft.com/office/drawing/2014/main" id="{00000000-0008-0000-0000-0000E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400050</xdr:colOff>
          <xdr:row>511</xdr:row>
          <xdr:rowOff>114300</xdr:rowOff>
        </xdr:from>
        <xdr:to>
          <xdr:col>4</xdr:col>
          <xdr:colOff>1285875</xdr:colOff>
          <xdr:row>511</xdr:row>
          <xdr:rowOff>1066800</xdr:rowOff>
        </xdr:to>
        <xdr:sp macro="" textlink="">
          <xdr:nvSpPr>
            <xdr:cNvPr id="3300" name="Object 228" hidden="1">
              <a:extLst>
                <a:ext uri="{63B3BB69-23CF-44E3-9099-C40C66FF867C}">
                  <a14:compatExt spid="_x0000_s3300"/>
                </a:ext>
                <a:ext uri="{FF2B5EF4-FFF2-40B4-BE49-F238E27FC236}">
                  <a16:creationId xmlns:a16="http://schemas.microsoft.com/office/drawing/2014/main" id="{00000000-0008-0000-0000-0000E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510</xdr:row>
          <xdr:rowOff>85725</xdr:rowOff>
        </xdr:from>
        <xdr:to>
          <xdr:col>4</xdr:col>
          <xdr:colOff>1504950</xdr:colOff>
          <xdr:row>510</xdr:row>
          <xdr:rowOff>1162050</xdr:rowOff>
        </xdr:to>
        <xdr:sp macro="" textlink="">
          <xdr:nvSpPr>
            <xdr:cNvPr id="3301" name="Object 229" hidden="1">
              <a:extLst>
                <a:ext uri="{63B3BB69-23CF-44E3-9099-C40C66FF867C}">
                  <a14:compatExt spid="_x0000_s3301"/>
                </a:ext>
                <a:ext uri="{FF2B5EF4-FFF2-40B4-BE49-F238E27FC236}">
                  <a16:creationId xmlns:a16="http://schemas.microsoft.com/office/drawing/2014/main" id="{00000000-0008-0000-0000-0000E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805</xdr:row>
          <xdr:rowOff>123825</xdr:rowOff>
        </xdr:from>
        <xdr:to>
          <xdr:col>4</xdr:col>
          <xdr:colOff>1447800</xdr:colOff>
          <xdr:row>805</xdr:row>
          <xdr:rowOff>1095375</xdr:rowOff>
        </xdr:to>
        <xdr:sp macro="" textlink="">
          <xdr:nvSpPr>
            <xdr:cNvPr id="3302" name="Object 230" hidden="1">
              <a:extLst>
                <a:ext uri="{63B3BB69-23CF-44E3-9099-C40C66FF867C}">
                  <a14:compatExt spid="_x0000_s3302"/>
                </a:ext>
                <a:ext uri="{FF2B5EF4-FFF2-40B4-BE49-F238E27FC236}">
                  <a16:creationId xmlns:a16="http://schemas.microsoft.com/office/drawing/2014/main" id="{00000000-0008-0000-0000-0000E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804</xdr:row>
          <xdr:rowOff>57150</xdr:rowOff>
        </xdr:from>
        <xdr:to>
          <xdr:col>4</xdr:col>
          <xdr:colOff>1504950</xdr:colOff>
          <xdr:row>804</xdr:row>
          <xdr:rowOff>1123950</xdr:rowOff>
        </xdr:to>
        <xdr:sp macro="" textlink="">
          <xdr:nvSpPr>
            <xdr:cNvPr id="3303" name="Object 231" hidden="1">
              <a:extLst>
                <a:ext uri="{63B3BB69-23CF-44E3-9099-C40C66FF867C}">
                  <a14:compatExt spid="_x0000_s3303"/>
                </a:ext>
                <a:ext uri="{FF2B5EF4-FFF2-40B4-BE49-F238E27FC236}">
                  <a16:creationId xmlns:a16="http://schemas.microsoft.com/office/drawing/2014/main" id="{00000000-0008-0000-0000-0000E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354</xdr:row>
          <xdr:rowOff>66675</xdr:rowOff>
        </xdr:from>
        <xdr:to>
          <xdr:col>4</xdr:col>
          <xdr:colOff>1266825</xdr:colOff>
          <xdr:row>354</xdr:row>
          <xdr:rowOff>1123950</xdr:rowOff>
        </xdr:to>
        <xdr:sp macro="" textlink="">
          <xdr:nvSpPr>
            <xdr:cNvPr id="3304" name="Object 232" hidden="1">
              <a:extLst>
                <a:ext uri="{63B3BB69-23CF-44E3-9099-C40C66FF867C}">
                  <a14:compatExt spid="_x0000_s3304"/>
                </a:ext>
                <a:ext uri="{FF2B5EF4-FFF2-40B4-BE49-F238E27FC236}">
                  <a16:creationId xmlns:a16="http://schemas.microsoft.com/office/drawing/2014/main" id="{00000000-0008-0000-0000-0000E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119</xdr:row>
          <xdr:rowOff>85725</xdr:rowOff>
        </xdr:from>
        <xdr:to>
          <xdr:col>4</xdr:col>
          <xdr:colOff>1981200</xdr:colOff>
          <xdr:row>119</xdr:row>
          <xdr:rowOff>923925</xdr:rowOff>
        </xdr:to>
        <xdr:sp macro="" textlink="">
          <xdr:nvSpPr>
            <xdr:cNvPr id="3305" name="Object 233" hidden="1">
              <a:extLst>
                <a:ext uri="{63B3BB69-23CF-44E3-9099-C40C66FF867C}">
                  <a14:compatExt spid="_x0000_s3305"/>
                </a:ext>
                <a:ext uri="{FF2B5EF4-FFF2-40B4-BE49-F238E27FC236}">
                  <a16:creationId xmlns:a16="http://schemas.microsoft.com/office/drawing/2014/main" id="{00000000-0008-0000-0000-0000E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762</xdr:row>
          <xdr:rowOff>47625</xdr:rowOff>
        </xdr:from>
        <xdr:to>
          <xdr:col>4</xdr:col>
          <xdr:colOff>1285875</xdr:colOff>
          <xdr:row>762</xdr:row>
          <xdr:rowOff>1143000</xdr:rowOff>
        </xdr:to>
        <xdr:sp macro="" textlink="">
          <xdr:nvSpPr>
            <xdr:cNvPr id="3306" name="Object 234" hidden="1">
              <a:extLst>
                <a:ext uri="{63B3BB69-23CF-44E3-9099-C40C66FF867C}">
                  <a14:compatExt spid="_x0000_s3306"/>
                </a:ext>
                <a:ext uri="{FF2B5EF4-FFF2-40B4-BE49-F238E27FC236}">
                  <a16:creationId xmlns:a16="http://schemas.microsoft.com/office/drawing/2014/main" id="{00000000-0008-0000-0000-0000E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466</xdr:row>
          <xdr:rowOff>114300</xdr:rowOff>
        </xdr:from>
        <xdr:to>
          <xdr:col>4</xdr:col>
          <xdr:colOff>1838325</xdr:colOff>
          <xdr:row>466</xdr:row>
          <xdr:rowOff>733425</xdr:rowOff>
        </xdr:to>
        <xdr:sp macro="" textlink="">
          <xdr:nvSpPr>
            <xdr:cNvPr id="3307" name="Object 235" hidden="1">
              <a:extLst>
                <a:ext uri="{63B3BB69-23CF-44E3-9099-C40C66FF867C}">
                  <a14:compatExt spid="_x0000_s3307"/>
                </a:ext>
                <a:ext uri="{FF2B5EF4-FFF2-40B4-BE49-F238E27FC236}">
                  <a16:creationId xmlns:a16="http://schemas.microsoft.com/office/drawing/2014/main" id="{00000000-0008-0000-0000-0000E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412</xdr:row>
          <xdr:rowOff>66675</xdr:rowOff>
        </xdr:from>
        <xdr:to>
          <xdr:col>4</xdr:col>
          <xdr:colOff>1590675</xdr:colOff>
          <xdr:row>412</xdr:row>
          <xdr:rowOff>1123950</xdr:rowOff>
        </xdr:to>
        <xdr:sp macro="" textlink="">
          <xdr:nvSpPr>
            <xdr:cNvPr id="3308" name="Object 236" hidden="1">
              <a:extLst>
                <a:ext uri="{63B3BB69-23CF-44E3-9099-C40C66FF867C}">
                  <a14:compatExt spid="_x0000_s3308"/>
                </a:ext>
                <a:ext uri="{FF2B5EF4-FFF2-40B4-BE49-F238E27FC236}">
                  <a16:creationId xmlns:a16="http://schemas.microsoft.com/office/drawing/2014/main" id="{00000000-0008-0000-0000-0000E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515</xdr:row>
          <xdr:rowOff>209550</xdr:rowOff>
        </xdr:from>
        <xdr:to>
          <xdr:col>4</xdr:col>
          <xdr:colOff>1809750</xdr:colOff>
          <xdr:row>515</xdr:row>
          <xdr:rowOff>790575</xdr:rowOff>
        </xdr:to>
        <xdr:sp macro="" textlink="">
          <xdr:nvSpPr>
            <xdr:cNvPr id="3309" name="Object 237" hidden="1">
              <a:extLst>
                <a:ext uri="{63B3BB69-23CF-44E3-9099-C40C66FF867C}">
                  <a14:compatExt spid="_x0000_s3309"/>
                </a:ext>
                <a:ext uri="{FF2B5EF4-FFF2-40B4-BE49-F238E27FC236}">
                  <a16:creationId xmlns:a16="http://schemas.microsoft.com/office/drawing/2014/main" id="{00000000-0008-0000-0000-0000E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516</xdr:row>
          <xdr:rowOff>76200</xdr:rowOff>
        </xdr:from>
        <xdr:to>
          <xdr:col>4</xdr:col>
          <xdr:colOff>1409700</xdr:colOff>
          <xdr:row>516</xdr:row>
          <xdr:rowOff>1162050</xdr:rowOff>
        </xdr:to>
        <xdr:sp macro="" textlink="">
          <xdr:nvSpPr>
            <xdr:cNvPr id="3310" name="Object 238" hidden="1">
              <a:extLst>
                <a:ext uri="{63B3BB69-23CF-44E3-9099-C40C66FF867C}">
                  <a14:compatExt spid="_x0000_s3310"/>
                </a:ext>
                <a:ext uri="{FF2B5EF4-FFF2-40B4-BE49-F238E27FC236}">
                  <a16:creationId xmlns:a16="http://schemas.microsoft.com/office/drawing/2014/main" id="{00000000-0008-0000-0000-0000E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517</xdr:row>
          <xdr:rowOff>133350</xdr:rowOff>
        </xdr:from>
        <xdr:to>
          <xdr:col>4</xdr:col>
          <xdr:colOff>1552575</xdr:colOff>
          <xdr:row>517</xdr:row>
          <xdr:rowOff>1095375</xdr:rowOff>
        </xdr:to>
        <xdr:sp macro="" textlink="">
          <xdr:nvSpPr>
            <xdr:cNvPr id="3311" name="Object 239" hidden="1">
              <a:extLst>
                <a:ext uri="{63B3BB69-23CF-44E3-9099-C40C66FF867C}">
                  <a14:compatExt spid="_x0000_s3311"/>
                </a:ext>
                <a:ext uri="{FF2B5EF4-FFF2-40B4-BE49-F238E27FC236}">
                  <a16:creationId xmlns:a16="http://schemas.microsoft.com/office/drawing/2014/main" id="{00000000-0008-0000-0000-0000E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518</xdr:row>
          <xdr:rowOff>209550</xdr:rowOff>
        </xdr:from>
        <xdr:to>
          <xdr:col>4</xdr:col>
          <xdr:colOff>1790700</xdr:colOff>
          <xdr:row>518</xdr:row>
          <xdr:rowOff>904875</xdr:rowOff>
        </xdr:to>
        <xdr:sp macro="" textlink="">
          <xdr:nvSpPr>
            <xdr:cNvPr id="3312" name="Object 240" hidden="1">
              <a:extLst>
                <a:ext uri="{63B3BB69-23CF-44E3-9099-C40C66FF867C}">
                  <a14:compatExt spid="_x0000_s3312"/>
                </a:ext>
                <a:ext uri="{FF2B5EF4-FFF2-40B4-BE49-F238E27FC236}">
                  <a16:creationId xmlns:a16="http://schemas.microsoft.com/office/drawing/2014/main" id="{00000000-0008-0000-0000-0000F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519</xdr:row>
          <xdr:rowOff>95250</xdr:rowOff>
        </xdr:from>
        <xdr:to>
          <xdr:col>4</xdr:col>
          <xdr:colOff>1495425</xdr:colOff>
          <xdr:row>519</xdr:row>
          <xdr:rowOff>1047750</xdr:rowOff>
        </xdr:to>
        <xdr:sp macro="" textlink="">
          <xdr:nvSpPr>
            <xdr:cNvPr id="3313" name="Object 241" hidden="1">
              <a:extLst>
                <a:ext uri="{63B3BB69-23CF-44E3-9099-C40C66FF867C}">
                  <a14:compatExt spid="_x0000_s3313"/>
                </a:ext>
                <a:ext uri="{FF2B5EF4-FFF2-40B4-BE49-F238E27FC236}">
                  <a16:creationId xmlns:a16="http://schemas.microsoft.com/office/drawing/2014/main" id="{00000000-0008-0000-0000-0000F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520</xdr:row>
          <xdr:rowOff>66675</xdr:rowOff>
        </xdr:from>
        <xdr:to>
          <xdr:col>4</xdr:col>
          <xdr:colOff>1362075</xdr:colOff>
          <xdr:row>520</xdr:row>
          <xdr:rowOff>1114425</xdr:rowOff>
        </xdr:to>
        <xdr:sp macro="" textlink="">
          <xdr:nvSpPr>
            <xdr:cNvPr id="3314" name="Object 242" hidden="1">
              <a:extLst>
                <a:ext uri="{63B3BB69-23CF-44E3-9099-C40C66FF867C}">
                  <a14:compatExt spid="_x0000_s3314"/>
                </a:ext>
                <a:ext uri="{FF2B5EF4-FFF2-40B4-BE49-F238E27FC236}">
                  <a16:creationId xmlns:a16="http://schemas.microsoft.com/office/drawing/2014/main" id="{00000000-0008-0000-0000-0000F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521</xdr:row>
          <xdr:rowOff>104775</xdr:rowOff>
        </xdr:from>
        <xdr:to>
          <xdr:col>4</xdr:col>
          <xdr:colOff>1600200</xdr:colOff>
          <xdr:row>521</xdr:row>
          <xdr:rowOff>1171575</xdr:rowOff>
        </xdr:to>
        <xdr:sp macro="" textlink="">
          <xdr:nvSpPr>
            <xdr:cNvPr id="3315" name="Object 243" hidden="1">
              <a:extLst>
                <a:ext uri="{63B3BB69-23CF-44E3-9099-C40C66FF867C}">
                  <a14:compatExt spid="_x0000_s3315"/>
                </a:ext>
                <a:ext uri="{FF2B5EF4-FFF2-40B4-BE49-F238E27FC236}">
                  <a16:creationId xmlns:a16="http://schemas.microsoft.com/office/drawing/2014/main" id="{00000000-0008-0000-0000-0000F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438150</xdr:colOff>
          <xdr:row>826</xdr:row>
          <xdr:rowOff>47625</xdr:rowOff>
        </xdr:from>
        <xdr:to>
          <xdr:col>4</xdr:col>
          <xdr:colOff>1428750</xdr:colOff>
          <xdr:row>826</xdr:row>
          <xdr:rowOff>1123950</xdr:rowOff>
        </xdr:to>
        <xdr:sp macro="" textlink="">
          <xdr:nvSpPr>
            <xdr:cNvPr id="3316" name="Object 244" hidden="1">
              <a:extLst>
                <a:ext uri="{63B3BB69-23CF-44E3-9099-C40C66FF867C}">
                  <a14:compatExt spid="_x0000_s3316"/>
                </a:ext>
                <a:ext uri="{FF2B5EF4-FFF2-40B4-BE49-F238E27FC236}">
                  <a16:creationId xmlns:a16="http://schemas.microsoft.com/office/drawing/2014/main" id="{00000000-0008-0000-0000-0000F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352425</xdr:colOff>
          <xdr:row>522</xdr:row>
          <xdr:rowOff>104775</xdr:rowOff>
        </xdr:from>
        <xdr:to>
          <xdr:col>4</xdr:col>
          <xdr:colOff>1504950</xdr:colOff>
          <xdr:row>522</xdr:row>
          <xdr:rowOff>1123950</xdr:rowOff>
        </xdr:to>
        <xdr:sp macro="" textlink="">
          <xdr:nvSpPr>
            <xdr:cNvPr id="3317" name="Object 245" hidden="1">
              <a:extLst>
                <a:ext uri="{63B3BB69-23CF-44E3-9099-C40C66FF867C}">
                  <a14:compatExt spid="_x0000_s3317"/>
                </a:ext>
                <a:ext uri="{FF2B5EF4-FFF2-40B4-BE49-F238E27FC236}">
                  <a16:creationId xmlns:a16="http://schemas.microsoft.com/office/drawing/2014/main" id="{00000000-0008-0000-0000-0000F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523</xdr:row>
          <xdr:rowOff>142875</xdr:rowOff>
        </xdr:from>
        <xdr:to>
          <xdr:col>4</xdr:col>
          <xdr:colOff>1781175</xdr:colOff>
          <xdr:row>523</xdr:row>
          <xdr:rowOff>1095375</xdr:rowOff>
        </xdr:to>
        <xdr:sp macro="" textlink="">
          <xdr:nvSpPr>
            <xdr:cNvPr id="3318" name="Object 246" hidden="1">
              <a:extLst>
                <a:ext uri="{63B3BB69-23CF-44E3-9099-C40C66FF867C}">
                  <a14:compatExt spid="_x0000_s3318"/>
                </a:ext>
                <a:ext uri="{FF2B5EF4-FFF2-40B4-BE49-F238E27FC236}">
                  <a16:creationId xmlns:a16="http://schemas.microsoft.com/office/drawing/2014/main" id="{00000000-0008-0000-0000-0000F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524</xdr:row>
          <xdr:rowOff>133350</xdr:rowOff>
        </xdr:from>
        <xdr:to>
          <xdr:col>4</xdr:col>
          <xdr:colOff>1781175</xdr:colOff>
          <xdr:row>524</xdr:row>
          <xdr:rowOff>1047750</xdr:rowOff>
        </xdr:to>
        <xdr:sp macro="" textlink="">
          <xdr:nvSpPr>
            <xdr:cNvPr id="3319" name="Object 247" hidden="1">
              <a:extLst>
                <a:ext uri="{63B3BB69-23CF-44E3-9099-C40C66FF867C}">
                  <a14:compatExt spid="_x0000_s3319"/>
                </a:ext>
                <a:ext uri="{FF2B5EF4-FFF2-40B4-BE49-F238E27FC236}">
                  <a16:creationId xmlns:a16="http://schemas.microsoft.com/office/drawing/2014/main" id="{00000000-0008-0000-0000-0000F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525</xdr:row>
          <xdr:rowOff>171450</xdr:rowOff>
        </xdr:from>
        <xdr:to>
          <xdr:col>4</xdr:col>
          <xdr:colOff>1981200</xdr:colOff>
          <xdr:row>525</xdr:row>
          <xdr:rowOff>923925</xdr:rowOff>
        </xdr:to>
        <xdr:sp macro="" textlink="">
          <xdr:nvSpPr>
            <xdr:cNvPr id="3320" name="Object 248" hidden="1">
              <a:extLst>
                <a:ext uri="{63B3BB69-23CF-44E3-9099-C40C66FF867C}">
                  <a14:compatExt spid="_x0000_s3320"/>
                </a:ext>
                <a:ext uri="{FF2B5EF4-FFF2-40B4-BE49-F238E27FC236}">
                  <a16:creationId xmlns:a16="http://schemas.microsoft.com/office/drawing/2014/main" id="{00000000-0008-0000-0000-0000F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781</xdr:row>
          <xdr:rowOff>104775</xdr:rowOff>
        </xdr:from>
        <xdr:to>
          <xdr:col>4</xdr:col>
          <xdr:colOff>1809750</xdr:colOff>
          <xdr:row>781</xdr:row>
          <xdr:rowOff>971550</xdr:rowOff>
        </xdr:to>
        <xdr:sp macro="" textlink="">
          <xdr:nvSpPr>
            <xdr:cNvPr id="3322" name="Object 250" hidden="1">
              <a:extLst>
                <a:ext uri="{63B3BB69-23CF-44E3-9099-C40C66FF867C}">
                  <a14:compatExt spid="_x0000_s3322"/>
                </a:ext>
                <a:ext uri="{FF2B5EF4-FFF2-40B4-BE49-F238E27FC236}">
                  <a16:creationId xmlns:a16="http://schemas.microsoft.com/office/drawing/2014/main" id="{00000000-0008-0000-0000-0000F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400</xdr:row>
          <xdr:rowOff>85725</xdr:rowOff>
        </xdr:from>
        <xdr:to>
          <xdr:col>4</xdr:col>
          <xdr:colOff>1266825</xdr:colOff>
          <xdr:row>400</xdr:row>
          <xdr:rowOff>1143000</xdr:rowOff>
        </xdr:to>
        <xdr:sp macro="" textlink="">
          <xdr:nvSpPr>
            <xdr:cNvPr id="3323" name="Object 251" hidden="1">
              <a:extLst>
                <a:ext uri="{63B3BB69-23CF-44E3-9099-C40C66FF867C}">
                  <a14:compatExt spid="_x0000_s3323"/>
                </a:ext>
                <a:ext uri="{FF2B5EF4-FFF2-40B4-BE49-F238E27FC236}">
                  <a16:creationId xmlns:a16="http://schemas.microsoft.com/office/drawing/2014/main" id="{00000000-0008-0000-0000-0000F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401</xdr:row>
          <xdr:rowOff>209550</xdr:rowOff>
        </xdr:from>
        <xdr:to>
          <xdr:col>4</xdr:col>
          <xdr:colOff>1638300</xdr:colOff>
          <xdr:row>401</xdr:row>
          <xdr:rowOff>1114425</xdr:rowOff>
        </xdr:to>
        <xdr:sp macro="" textlink="">
          <xdr:nvSpPr>
            <xdr:cNvPr id="3324" name="Object 252" hidden="1">
              <a:extLst>
                <a:ext uri="{63B3BB69-23CF-44E3-9099-C40C66FF867C}">
                  <a14:compatExt spid="_x0000_s3324"/>
                </a:ext>
                <a:ext uri="{FF2B5EF4-FFF2-40B4-BE49-F238E27FC236}">
                  <a16:creationId xmlns:a16="http://schemas.microsoft.com/office/drawing/2014/main" id="{00000000-0008-0000-0000-0000F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402</xdr:row>
          <xdr:rowOff>133350</xdr:rowOff>
        </xdr:from>
        <xdr:to>
          <xdr:col>4</xdr:col>
          <xdr:colOff>1743075</xdr:colOff>
          <xdr:row>402</xdr:row>
          <xdr:rowOff>1143000</xdr:rowOff>
        </xdr:to>
        <xdr:sp macro="" textlink="">
          <xdr:nvSpPr>
            <xdr:cNvPr id="3325" name="Object 253" hidden="1">
              <a:extLst>
                <a:ext uri="{63B3BB69-23CF-44E3-9099-C40C66FF867C}">
                  <a14:compatExt spid="_x0000_s3325"/>
                </a:ext>
                <a:ext uri="{FF2B5EF4-FFF2-40B4-BE49-F238E27FC236}">
                  <a16:creationId xmlns:a16="http://schemas.microsoft.com/office/drawing/2014/main" id="{00000000-0008-0000-0000-0000F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58</xdr:row>
          <xdr:rowOff>123825</xdr:rowOff>
        </xdr:from>
        <xdr:to>
          <xdr:col>4</xdr:col>
          <xdr:colOff>1714500</xdr:colOff>
          <xdr:row>58</xdr:row>
          <xdr:rowOff>885825</xdr:rowOff>
        </xdr:to>
        <xdr:sp macro="" textlink="">
          <xdr:nvSpPr>
            <xdr:cNvPr id="3326" name="Object 254" hidden="1">
              <a:extLst>
                <a:ext uri="{63B3BB69-23CF-44E3-9099-C40C66FF867C}">
                  <a14:compatExt spid="_x0000_s3326"/>
                </a:ext>
                <a:ext uri="{FF2B5EF4-FFF2-40B4-BE49-F238E27FC236}">
                  <a16:creationId xmlns:a16="http://schemas.microsoft.com/office/drawing/2014/main" id="{00000000-0008-0000-0000-0000F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59</xdr:row>
          <xdr:rowOff>114300</xdr:rowOff>
        </xdr:from>
        <xdr:to>
          <xdr:col>4</xdr:col>
          <xdr:colOff>1257300</xdr:colOff>
          <xdr:row>59</xdr:row>
          <xdr:rowOff>1000125</xdr:rowOff>
        </xdr:to>
        <xdr:sp macro="" textlink="">
          <xdr:nvSpPr>
            <xdr:cNvPr id="3327" name="Object 255" hidden="1">
              <a:extLst>
                <a:ext uri="{63B3BB69-23CF-44E3-9099-C40C66FF867C}">
                  <a14:compatExt spid="_x0000_s3327"/>
                </a:ext>
                <a:ext uri="{FF2B5EF4-FFF2-40B4-BE49-F238E27FC236}">
                  <a16:creationId xmlns:a16="http://schemas.microsoft.com/office/drawing/2014/main" id="{00000000-0008-0000-0000-0000F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60</xdr:row>
          <xdr:rowOff>76200</xdr:rowOff>
        </xdr:from>
        <xdr:to>
          <xdr:col>4</xdr:col>
          <xdr:colOff>1409700</xdr:colOff>
          <xdr:row>60</xdr:row>
          <xdr:rowOff>1123950</xdr:rowOff>
        </xdr:to>
        <xdr:sp macro="" textlink="">
          <xdr:nvSpPr>
            <xdr:cNvPr id="3328" name="Object 256" hidden="1">
              <a:extLst>
                <a:ext uri="{63B3BB69-23CF-44E3-9099-C40C66FF867C}">
                  <a14:compatExt spid="_x0000_s3328"/>
                </a:ext>
                <a:ext uri="{FF2B5EF4-FFF2-40B4-BE49-F238E27FC236}">
                  <a16:creationId xmlns:a16="http://schemas.microsoft.com/office/drawing/2014/main" id="{00000000-0008-0000-0000-00000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61</xdr:row>
          <xdr:rowOff>104775</xdr:rowOff>
        </xdr:from>
        <xdr:to>
          <xdr:col>4</xdr:col>
          <xdr:colOff>1352550</xdr:colOff>
          <xdr:row>61</xdr:row>
          <xdr:rowOff>1123950</xdr:rowOff>
        </xdr:to>
        <xdr:sp macro="" textlink="">
          <xdr:nvSpPr>
            <xdr:cNvPr id="3329" name="Object 257" hidden="1">
              <a:extLst>
                <a:ext uri="{63B3BB69-23CF-44E3-9099-C40C66FF867C}">
                  <a14:compatExt spid="_x0000_s3329"/>
                </a:ext>
                <a:ext uri="{FF2B5EF4-FFF2-40B4-BE49-F238E27FC236}">
                  <a16:creationId xmlns:a16="http://schemas.microsoft.com/office/drawing/2014/main" id="{00000000-0008-0000-0000-00000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400050</xdr:colOff>
          <xdr:row>271</xdr:row>
          <xdr:rowOff>95250</xdr:rowOff>
        </xdr:from>
        <xdr:to>
          <xdr:col>4</xdr:col>
          <xdr:colOff>1447800</xdr:colOff>
          <xdr:row>271</xdr:row>
          <xdr:rowOff>1076325</xdr:rowOff>
        </xdr:to>
        <xdr:sp macro="" textlink="">
          <xdr:nvSpPr>
            <xdr:cNvPr id="3330" name="Object 258" hidden="1">
              <a:extLst>
                <a:ext uri="{63B3BB69-23CF-44E3-9099-C40C66FF867C}">
                  <a14:compatExt spid="_x0000_s3330"/>
                </a:ext>
                <a:ext uri="{FF2B5EF4-FFF2-40B4-BE49-F238E27FC236}">
                  <a16:creationId xmlns:a16="http://schemas.microsoft.com/office/drawing/2014/main" id="{00000000-0008-0000-0000-00000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272</xdr:row>
          <xdr:rowOff>95250</xdr:rowOff>
        </xdr:from>
        <xdr:to>
          <xdr:col>4</xdr:col>
          <xdr:colOff>1638300</xdr:colOff>
          <xdr:row>272</xdr:row>
          <xdr:rowOff>1143000</xdr:rowOff>
        </xdr:to>
        <xdr:sp macro="" textlink="">
          <xdr:nvSpPr>
            <xdr:cNvPr id="3331" name="Object 259" hidden="1">
              <a:extLst>
                <a:ext uri="{63B3BB69-23CF-44E3-9099-C40C66FF867C}">
                  <a14:compatExt spid="_x0000_s3331"/>
                </a:ext>
                <a:ext uri="{FF2B5EF4-FFF2-40B4-BE49-F238E27FC236}">
                  <a16:creationId xmlns:a16="http://schemas.microsoft.com/office/drawing/2014/main" id="{00000000-0008-0000-0000-00000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355</xdr:row>
          <xdr:rowOff>95250</xdr:rowOff>
        </xdr:from>
        <xdr:to>
          <xdr:col>4</xdr:col>
          <xdr:colOff>1114425</xdr:colOff>
          <xdr:row>355</xdr:row>
          <xdr:rowOff>1171575</xdr:rowOff>
        </xdr:to>
        <xdr:sp macro="" textlink="">
          <xdr:nvSpPr>
            <xdr:cNvPr id="3332" name="Object 260" hidden="1">
              <a:extLst>
                <a:ext uri="{63B3BB69-23CF-44E3-9099-C40C66FF867C}">
                  <a14:compatExt spid="_x0000_s3332"/>
                </a:ext>
                <a:ext uri="{FF2B5EF4-FFF2-40B4-BE49-F238E27FC236}">
                  <a16:creationId xmlns:a16="http://schemas.microsoft.com/office/drawing/2014/main" id="{00000000-0008-0000-0000-00000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356</xdr:row>
          <xdr:rowOff>85725</xdr:rowOff>
        </xdr:from>
        <xdr:to>
          <xdr:col>4</xdr:col>
          <xdr:colOff>1114425</xdr:colOff>
          <xdr:row>356</xdr:row>
          <xdr:rowOff>1095375</xdr:rowOff>
        </xdr:to>
        <xdr:sp macro="" textlink="">
          <xdr:nvSpPr>
            <xdr:cNvPr id="3333" name="Object 261" hidden="1">
              <a:extLst>
                <a:ext uri="{63B3BB69-23CF-44E3-9099-C40C66FF867C}">
                  <a14:compatExt spid="_x0000_s3333"/>
                </a:ext>
                <a:ext uri="{FF2B5EF4-FFF2-40B4-BE49-F238E27FC236}">
                  <a16:creationId xmlns:a16="http://schemas.microsoft.com/office/drawing/2014/main" id="{00000000-0008-0000-0000-00000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62</xdr:row>
          <xdr:rowOff>66675</xdr:rowOff>
        </xdr:from>
        <xdr:to>
          <xdr:col>4</xdr:col>
          <xdr:colOff>1352550</xdr:colOff>
          <xdr:row>62</xdr:row>
          <xdr:rowOff>1143000</xdr:rowOff>
        </xdr:to>
        <xdr:sp macro="" textlink="">
          <xdr:nvSpPr>
            <xdr:cNvPr id="3334" name="Object 262" hidden="1">
              <a:extLst>
                <a:ext uri="{63B3BB69-23CF-44E3-9099-C40C66FF867C}">
                  <a14:compatExt spid="_x0000_s3334"/>
                </a:ext>
                <a:ext uri="{FF2B5EF4-FFF2-40B4-BE49-F238E27FC236}">
                  <a16:creationId xmlns:a16="http://schemas.microsoft.com/office/drawing/2014/main" id="{00000000-0008-0000-0000-00000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504825</xdr:colOff>
          <xdr:row>64</xdr:row>
          <xdr:rowOff>66675</xdr:rowOff>
        </xdr:from>
        <xdr:to>
          <xdr:col>4</xdr:col>
          <xdr:colOff>1238250</xdr:colOff>
          <xdr:row>64</xdr:row>
          <xdr:rowOff>1162050</xdr:rowOff>
        </xdr:to>
        <xdr:sp macro="" textlink="">
          <xdr:nvSpPr>
            <xdr:cNvPr id="3336" name="Object 264" hidden="1">
              <a:extLst>
                <a:ext uri="{63B3BB69-23CF-44E3-9099-C40C66FF867C}">
                  <a14:compatExt spid="_x0000_s3336"/>
                </a:ext>
                <a:ext uri="{FF2B5EF4-FFF2-40B4-BE49-F238E27FC236}">
                  <a16:creationId xmlns:a16="http://schemas.microsoft.com/office/drawing/2014/main" id="{00000000-0008-0000-0000-00000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447675</xdr:colOff>
          <xdr:row>65</xdr:row>
          <xdr:rowOff>47625</xdr:rowOff>
        </xdr:from>
        <xdr:to>
          <xdr:col>4</xdr:col>
          <xdr:colOff>1400175</xdr:colOff>
          <xdr:row>65</xdr:row>
          <xdr:rowOff>1162050</xdr:rowOff>
        </xdr:to>
        <xdr:sp macro="" textlink="">
          <xdr:nvSpPr>
            <xdr:cNvPr id="3337" name="Object 265" hidden="1">
              <a:extLst>
                <a:ext uri="{63B3BB69-23CF-44E3-9099-C40C66FF867C}">
                  <a14:compatExt spid="_x0000_s3337"/>
                </a:ext>
                <a:ext uri="{FF2B5EF4-FFF2-40B4-BE49-F238E27FC236}">
                  <a16:creationId xmlns:a16="http://schemas.microsoft.com/office/drawing/2014/main" id="{00000000-0008-0000-0000-00000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381</xdr:row>
          <xdr:rowOff>38100</xdr:rowOff>
        </xdr:from>
        <xdr:to>
          <xdr:col>4</xdr:col>
          <xdr:colOff>1743075</xdr:colOff>
          <xdr:row>381</xdr:row>
          <xdr:rowOff>1162050</xdr:rowOff>
        </xdr:to>
        <xdr:sp macro="" textlink="">
          <xdr:nvSpPr>
            <xdr:cNvPr id="3338" name="Object 266" hidden="1">
              <a:extLst>
                <a:ext uri="{63B3BB69-23CF-44E3-9099-C40C66FF867C}">
                  <a14:compatExt spid="_x0000_s3338"/>
                </a:ext>
                <a:ext uri="{FF2B5EF4-FFF2-40B4-BE49-F238E27FC236}">
                  <a16:creationId xmlns:a16="http://schemas.microsoft.com/office/drawing/2014/main" id="{00000000-0008-0000-0000-00000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357</xdr:row>
          <xdr:rowOff>57150</xdr:rowOff>
        </xdr:from>
        <xdr:to>
          <xdr:col>4</xdr:col>
          <xdr:colOff>1314450</xdr:colOff>
          <xdr:row>357</xdr:row>
          <xdr:rowOff>1162050</xdr:rowOff>
        </xdr:to>
        <xdr:sp macro="" textlink="">
          <xdr:nvSpPr>
            <xdr:cNvPr id="3339" name="Object 267" hidden="1">
              <a:extLst>
                <a:ext uri="{63B3BB69-23CF-44E3-9099-C40C66FF867C}">
                  <a14:compatExt spid="_x0000_s3339"/>
                </a:ext>
                <a:ext uri="{FF2B5EF4-FFF2-40B4-BE49-F238E27FC236}">
                  <a16:creationId xmlns:a16="http://schemas.microsoft.com/office/drawing/2014/main" id="{00000000-0008-0000-0000-00000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358</xdr:row>
          <xdr:rowOff>133350</xdr:rowOff>
        </xdr:from>
        <xdr:to>
          <xdr:col>4</xdr:col>
          <xdr:colOff>1400175</xdr:colOff>
          <xdr:row>358</xdr:row>
          <xdr:rowOff>1171575</xdr:rowOff>
        </xdr:to>
        <xdr:sp macro="" textlink="">
          <xdr:nvSpPr>
            <xdr:cNvPr id="3340" name="Object 268" hidden="1">
              <a:extLst>
                <a:ext uri="{63B3BB69-23CF-44E3-9099-C40C66FF867C}">
                  <a14:compatExt spid="_x0000_s3340"/>
                </a:ext>
                <a:ext uri="{FF2B5EF4-FFF2-40B4-BE49-F238E27FC236}">
                  <a16:creationId xmlns:a16="http://schemas.microsoft.com/office/drawing/2014/main" id="{00000000-0008-0000-0000-00000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359</xdr:row>
          <xdr:rowOff>38100</xdr:rowOff>
        </xdr:from>
        <xdr:to>
          <xdr:col>4</xdr:col>
          <xdr:colOff>1447800</xdr:colOff>
          <xdr:row>359</xdr:row>
          <xdr:rowOff>1076325</xdr:rowOff>
        </xdr:to>
        <xdr:sp macro="" textlink="">
          <xdr:nvSpPr>
            <xdr:cNvPr id="3341" name="Object 269" hidden="1">
              <a:extLst>
                <a:ext uri="{63B3BB69-23CF-44E3-9099-C40C66FF867C}">
                  <a14:compatExt spid="_x0000_s3341"/>
                </a:ext>
                <a:ext uri="{FF2B5EF4-FFF2-40B4-BE49-F238E27FC236}">
                  <a16:creationId xmlns:a16="http://schemas.microsoft.com/office/drawing/2014/main" id="{00000000-0008-0000-0000-00000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360</xdr:row>
          <xdr:rowOff>104775</xdr:rowOff>
        </xdr:from>
        <xdr:to>
          <xdr:col>4</xdr:col>
          <xdr:colOff>1600200</xdr:colOff>
          <xdr:row>360</xdr:row>
          <xdr:rowOff>1123950</xdr:rowOff>
        </xdr:to>
        <xdr:sp macro="" textlink="">
          <xdr:nvSpPr>
            <xdr:cNvPr id="3342" name="Object 270" hidden="1">
              <a:extLst>
                <a:ext uri="{63B3BB69-23CF-44E3-9099-C40C66FF867C}">
                  <a14:compatExt spid="_x0000_s3342"/>
                </a:ext>
                <a:ext uri="{FF2B5EF4-FFF2-40B4-BE49-F238E27FC236}">
                  <a16:creationId xmlns:a16="http://schemas.microsoft.com/office/drawing/2014/main" id="{00000000-0008-0000-0000-00000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361</xdr:row>
          <xdr:rowOff>114300</xdr:rowOff>
        </xdr:from>
        <xdr:to>
          <xdr:col>4</xdr:col>
          <xdr:colOff>1638300</xdr:colOff>
          <xdr:row>361</xdr:row>
          <xdr:rowOff>1143000</xdr:rowOff>
        </xdr:to>
        <xdr:sp macro="" textlink="">
          <xdr:nvSpPr>
            <xdr:cNvPr id="3343" name="Object 271" hidden="1">
              <a:extLst>
                <a:ext uri="{63B3BB69-23CF-44E3-9099-C40C66FF867C}">
                  <a14:compatExt spid="_x0000_s3343"/>
                </a:ext>
                <a:ext uri="{FF2B5EF4-FFF2-40B4-BE49-F238E27FC236}">
                  <a16:creationId xmlns:a16="http://schemas.microsoft.com/office/drawing/2014/main" id="{00000000-0008-0000-0000-00000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362</xdr:row>
          <xdr:rowOff>123825</xdr:rowOff>
        </xdr:from>
        <xdr:to>
          <xdr:col>4</xdr:col>
          <xdr:colOff>1457325</xdr:colOff>
          <xdr:row>362</xdr:row>
          <xdr:rowOff>1095375</xdr:rowOff>
        </xdr:to>
        <xdr:sp macro="" textlink="">
          <xdr:nvSpPr>
            <xdr:cNvPr id="3344" name="Object 272" hidden="1">
              <a:extLst>
                <a:ext uri="{63B3BB69-23CF-44E3-9099-C40C66FF867C}">
                  <a14:compatExt spid="_x0000_s3344"/>
                </a:ext>
                <a:ext uri="{FF2B5EF4-FFF2-40B4-BE49-F238E27FC236}">
                  <a16:creationId xmlns:a16="http://schemas.microsoft.com/office/drawing/2014/main" id="{00000000-0008-0000-0000-00001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287</xdr:row>
          <xdr:rowOff>47625</xdr:rowOff>
        </xdr:from>
        <xdr:to>
          <xdr:col>4</xdr:col>
          <xdr:colOff>1600200</xdr:colOff>
          <xdr:row>287</xdr:row>
          <xdr:rowOff>1095375</xdr:rowOff>
        </xdr:to>
        <xdr:sp macro="" textlink="">
          <xdr:nvSpPr>
            <xdr:cNvPr id="3345" name="Object 273" hidden="1">
              <a:extLst>
                <a:ext uri="{63B3BB69-23CF-44E3-9099-C40C66FF867C}">
                  <a14:compatExt spid="_x0000_s3345"/>
                </a:ext>
                <a:ext uri="{FF2B5EF4-FFF2-40B4-BE49-F238E27FC236}">
                  <a16:creationId xmlns:a16="http://schemas.microsoft.com/office/drawing/2014/main" id="{00000000-0008-0000-0000-00001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288</xdr:row>
          <xdr:rowOff>123825</xdr:rowOff>
        </xdr:from>
        <xdr:to>
          <xdr:col>4</xdr:col>
          <xdr:colOff>1447800</xdr:colOff>
          <xdr:row>288</xdr:row>
          <xdr:rowOff>1143000</xdr:rowOff>
        </xdr:to>
        <xdr:sp macro="" textlink="">
          <xdr:nvSpPr>
            <xdr:cNvPr id="3346" name="Object 274" hidden="1">
              <a:extLst>
                <a:ext uri="{63B3BB69-23CF-44E3-9099-C40C66FF867C}">
                  <a14:compatExt spid="_x0000_s3346"/>
                </a:ext>
                <a:ext uri="{FF2B5EF4-FFF2-40B4-BE49-F238E27FC236}">
                  <a16:creationId xmlns:a16="http://schemas.microsoft.com/office/drawing/2014/main" id="{00000000-0008-0000-0000-00001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66</xdr:row>
          <xdr:rowOff>200025</xdr:rowOff>
        </xdr:from>
        <xdr:to>
          <xdr:col>4</xdr:col>
          <xdr:colOff>1857375</xdr:colOff>
          <xdr:row>66</xdr:row>
          <xdr:rowOff>952500</xdr:rowOff>
        </xdr:to>
        <xdr:sp macro="" textlink="">
          <xdr:nvSpPr>
            <xdr:cNvPr id="3347" name="Object 275" hidden="1">
              <a:extLst>
                <a:ext uri="{63B3BB69-23CF-44E3-9099-C40C66FF867C}">
                  <a14:compatExt spid="_x0000_s3347"/>
                </a:ext>
                <a:ext uri="{FF2B5EF4-FFF2-40B4-BE49-F238E27FC236}">
                  <a16:creationId xmlns:a16="http://schemas.microsoft.com/office/drawing/2014/main" id="{00000000-0008-0000-0000-00001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67</xdr:row>
          <xdr:rowOff>180975</xdr:rowOff>
        </xdr:from>
        <xdr:to>
          <xdr:col>4</xdr:col>
          <xdr:colOff>1685925</xdr:colOff>
          <xdr:row>67</xdr:row>
          <xdr:rowOff>885825</xdr:rowOff>
        </xdr:to>
        <xdr:sp macro="" textlink="">
          <xdr:nvSpPr>
            <xdr:cNvPr id="3348" name="Object 276" hidden="1">
              <a:extLst>
                <a:ext uri="{63B3BB69-23CF-44E3-9099-C40C66FF867C}">
                  <a14:compatExt spid="_x0000_s3348"/>
                </a:ext>
                <a:ext uri="{FF2B5EF4-FFF2-40B4-BE49-F238E27FC236}">
                  <a16:creationId xmlns:a16="http://schemas.microsoft.com/office/drawing/2014/main" id="{00000000-0008-0000-0000-00001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68</xdr:row>
          <xdr:rowOff>161925</xdr:rowOff>
        </xdr:from>
        <xdr:to>
          <xdr:col>4</xdr:col>
          <xdr:colOff>1590675</xdr:colOff>
          <xdr:row>68</xdr:row>
          <xdr:rowOff>933450</xdr:rowOff>
        </xdr:to>
        <xdr:sp macro="" textlink="">
          <xdr:nvSpPr>
            <xdr:cNvPr id="3349" name="Object 277" hidden="1">
              <a:extLst>
                <a:ext uri="{63B3BB69-23CF-44E3-9099-C40C66FF867C}">
                  <a14:compatExt spid="_x0000_s3349"/>
                </a:ext>
                <a:ext uri="{FF2B5EF4-FFF2-40B4-BE49-F238E27FC236}">
                  <a16:creationId xmlns:a16="http://schemas.microsoft.com/office/drawing/2014/main" id="{00000000-0008-0000-0000-00001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69</xdr:row>
          <xdr:rowOff>133350</xdr:rowOff>
        </xdr:from>
        <xdr:to>
          <xdr:col>4</xdr:col>
          <xdr:colOff>1638300</xdr:colOff>
          <xdr:row>69</xdr:row>
          <xdr:rowOff>1047750</xdr:rowOff>
        </xdr:to>
        <xdr:sp macro="" textlink="">
          <xdr:nvSpPr>
            <xdr:cNvPr id="3350" name="Object 278" hidden="1">
              <a:extLst>
                <a:ext uri="{63B3BB69-23CF-44E3-9099-C40C66FF867C}">
                  <a14:compatExt spid="_x0000_s3350"/>
                </a:ext>
                <a:ext uri="{FF2B5EF4-FFF2-40B4-BE49-F238E27FC236}">
                  <a16:creationId xmlns:a16="http://schemas.microsoft.com/office/drawing/2014/main" id="{00000000-0008-0000-0000-00001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70</xdr:row>
          <xdr:rowOff>123825</xdr:rowOff>
        </xdr:from>
        <xdr:to>
          <xdr:col>4</xdr:col>
          <xdr:colOff>1495425</xdr:colOff>
          <xdr:row>70</xdr:row>
          <xdr:rowOff>1123950</xdr:rowOff>
        </xdr:to>
        <xdr:sp macro="" textlink="">
          <xdr:nvSpPr>
            <xdr:cNvPr id="3351" name="Object 279" hidden="1">
              <a:extLst>
                <a:ext uri="{63B3BB69-23CF-44E3-9099-C40C66FF867C}">
                  <a14:compatExt spid="_x0000_s3351"/>
                </a:ext>
                <a:ext uri="{FF2B5EF4-FFF2-40B4-BE49-F238E27FC236}">
                  <a16:creationId xmlns:a16="http://schemas.microsoft.com/office/drawing/2014/main" id="{00000000-0008-0000-0000-00001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71</xdr:row>
          <xdr:rowOff>123825</xdr:rowOff>
        </xdr:from>
        <xdr:to>
          <xdr:col>4</xdr:col>
          <xdr:colOff>1552575</xdr:colOff>
          <xdr:row>71</xdr:row>
          <xdr:rowOff>1162050</xdr:rowOff>
        </xdr:to>
        <xdr:sp macro="" textlink="">
          <xdr:nvSpPr>
            <xdr:cNvPr id="3352" name="Object 280" hidden="1">
              <a:extLst>
                <a:ext uri="{63B3BB69-23CF-44E3-9099-C40C66FF867C}">
                  <a14:compatExt spid="_x0000_s3352"/>
                </a:ext>
                <a:ext uri="{FF2B5EF4-FFF2-40B4-BE49-F238E27FC236}">
                  <a16:creationId xmlns:a16="http://schemas.microsoft.com/office/drawing/2014/main" id="{00000000-0008-0000-0000-00001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273</xdr:row>
          <xdr:rowOff>66675</xdr:rowOff>
        </xdr:from>
        <xdr:to>
          <xdr:col>4</xdr:col>
          <xdr:colOff>1543050</xdr:colOff>
          <xdr:row>273</xdr:row>
          <xdr:rowOff>1123950</xdr:rowOff>
        </xdr:to>
        <xdr:sp macro="" textlink="">
          <xdr:nvSpPr>
            <xdr:cNvPr id="3353" name="Object 281" hidden="1">
              <a:extLst>
                <a:ext uri="{63B3BB69-23CF-44E3-9099-C40C66FF867C}">
                  <a14:compatExt spid="_x0000_s3353"/>
                </a:ext>
                <a:ext uri="{FF2B5EF4-FFF2-40B4-BE49-F238E27FC236}">
                  <a16:creationId xmlns:a16="http://schemas.microsoft.com/office/drawing/2014/main" id="{00000000-0008-0000-0000-00001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526</xdr:row>
          <xdr:rowOff>38100</xdr:rowOff>
        </xdr:from>
        <xdr:to>
          <xdr:col>4</xdr:col>
          <xdr:colOff>1304925</xdr:colOff>
          <xdr:row>526</xdr:row>
          <xdr:rowOff>1143000</xdr:rowOff>
        </xdr:to>
        <xdr:sp macro="" textlink="">
          <xdr:nvSpPr>
            <xdr:cNvPr id="3354" name="Object 282" hidden="1">
              <a:extLst>
                <a:ext uri="{63B3BB69-23CF-44E3-9099-C40C66FF867C}">
                  <a14:compatExt spid="_x0000_s3354"/>
                </a:ext>
                <a:ext uri="{FF2B5EF4-FFF2-40B4-BE49-F238E27FC236}">
                  <a16:creationId xmlns:a16="http://schemas.microsoft.com/office/drawing/2014/main" id="{00000000-0008-0000-0000-00001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527</xdr:row>
          <xdr:rowOff>76200</xdr:rowOff>
        </xdr:from>
        <xdr:to>
          <xdr:col>4</xdr:col>
          <xdr:colOff>1543050</xdr:colOff>
          <xdr:row>527</xdr:row>
          <xdr:rowOff>1143000</xdr:rowOff>
        </xdr:to>
        <xdr:sp macro="" textlink="">
          <xdr:nvSpPr>
            <xdr:cNvPr id="3355" name="Object 283" hidden="1">
              <a:extLst>
                <a:ext uri="{63B3BB69-23CF-44E3-9099-C40C66FF867C}">
                  <a14:compatExt spid="_x0000_s3355"/>
                </a:ext>
                <a:ext uri="{FF2B5EF4-FFF2-40B4-BE49-F238E27FC236}">
                  <a16:creationId xmlns:a16="http://schemas.microsoft.com/office/drawing/2014/main" id="{00000000-0008-0000-0000-00001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528</xdr:row>
          <xdr:rowOff>38100</xdr:rowOff>
        </xdr:from>
        <xdr:to>
          <xdr:col>4</xdr:col>
          <xdr:colOff>1647825</xdr:colOff>
          <xdr:row>528</xdr:row>
          <xdr:rowOff>1114425</xdr:rowOff>
        </xdr:to>
        <xdr:sp macro="" textlink="">
          <xdr:nvSpPr>
            <xdr:cNvPr id="3356" name="Object 284" hidden="1">
              <a:extLst>
                <a:ext uri="{63B3BB69-23CF-44E3-9099-C40C66FF867C}">
                  <a14:compatExt spid="_x0000_s3356"/>
                </a:ext>
                <a:ext uri="{FF2B5EF4-FFF2-40B4-BE49-F238E27FC236}">
                  <a16:creationId xmlns:a16="http://schemas.microsoft.com/office/drawing/2014/main" id="{00000000-0008-0000-0000-00001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803</xdr:row>
          <xdr:rowOff>114300</xdr:rowOff>
        </xdr:from>
        <xdr:to>
          <xdr:col>4</xdr:col>
          <xdr:colOff>1781175</xdr:colOff>
          <xdr:row>803</xdr:row>
          <xdr:rowOff>981075</xdr:rowOff>
        </xdr:to>
        <xdr:sp macro="" textlink="">
          <xdr:nvSpPr>
            <xdr:cNvPr id="3357" name="Object 285" hidden="1">
              <a:extLst>
                <a:ext uri="{63B3BB69-23CF-44E3-9099-C40C66FF867C}">
                  <a14:compatExt spid="_x0000_s3357"/>
                </a:ext>
                <a:ext uri="{FF2B5EF4-FFF2-40B4-BE49-F238E27FC236}">
                  <a16:creationId xmlns:a16="http://schemas.microsoft.com/office/drawing/2014/main" id="{00000000-0008-0000-0000-00001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438150</xdr:colOff>
          <xdr:row>529</xdr:row>
          <xdr:rowOff>114300</xdr:rowOff>
        </xdr:from>
        <xdr:to>
          <xdr:col>4</xdr:col>
          <xdr:colOff>1257300</xdr:colOff>
          <xdr:row>529</xdr:row>
          <xdr:rowOff>1123950</xdr:rowOff>
        </xdr:to>
        <xdr:sp macro="" textlink="">
          <xdr:nvSpPr>
            <xdr:cNvPr id="3358" name="Object 286" hidden="1">
              <a:extLst>
                <a:ext uri="{63B3BB69-23CF-44E3-9099-C40C66FF867C}">
                  <a14:compatExt spid="_x0000_s3358"/>
                </a:ext>
                <a:ext uri="{FF2B5EF4-FFF2-40B4-BE49-F238E27FC236}">
                  <a16:creationId xmlns:a16="http://schemas.microsoft.com/office/drawing/2014/main" id="{00000000-0008-0000-0000-00001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530</xdr:row>
          <xdr:rowOff>85725</xdr:rowOff>
        </xdr:from>
        <xdr:to>
          <xdr:col>4</xdr:col>
          <xdr:colOff>1447800</xdr:colOff>
          <xdr:row>530</xdr:row>
          <xdr:rowOff>1143000</xdr:rowOff>
        </xdr:to>
        <xdr:sp macro="" textlink="">
          <xdr:nvSpPr>
            <xdr:cNvPr id="3359" name="Object 287" hidden="1">
              <a:extLst>
                <a:ext uri="{63B3BB69-23CF-44E3-9099-C40C66FF867C}">
                  <a14:compatExt spid="_x0000_s3359"/>
                </a:ext>
                <a:ext uri="{FF2B5EF4-FFF2-40B4-BE49-F238E27FC236}">
                  <a16:creationId xmlns:a16="http://schemas.microsoft.com/office/drawing/2014/main" id="{00000000-0008-0000-0000-00001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531</xdr:row>
          <xdr:rowOff>152400</xdr:rowOff>
        </xdr:from>
        <xdr:to>
          <xdr:col>4</xdr:col>
          <xdr:colOff>1400175</xdr:colOff>
          <xdr:row>531</xdr:row>
          <xdr:rowOff>1123950</xdr:rowOff>
        </xdr:to>
        <xdr:sp macro="" textlink="">
          <xdr:nvSpPr>
            <xdr:cNvPr id="3360" name="Object 288" hidden="1">
              <a:extLst>
                <a:ext uri="{63B3BB69-23CF-44E3-9099-C40C66FF867C}">
                  <a14:compatExt spid="_x0000_s3360"/>
                </a:ext>
                <a:ext uri="{FF2B5EF4-FFF2-40B4-BE49-F238E27FC236}">
                  <a16:creationId xmlns:a16="http://schemas.microsoft.com/office/drawing/2014/main" id="{00000000-0008-0000-0000-00002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532</xdr:row>
          <xdr:rowOff>219075</xdr:rowOff>
        </xdr:from>
        <xdr:to>
          <xdr:col>4</xdr:col>
          <xdr:colOff>1857375</xdr:colOff>
          <xdr:row>532</xdr:row>
          <xdr:rowOff>923925</xdr:rowOff>
        </xdr:to>
        <xdr:sp macro="" textlink="">
          <xdr:nvSpPr>
            <xdr:cNvPr id="3361" name="Object 289" hidden="1">
              <a:extLst>
                <a:ext uri="{63B3BB69-23CF-44E3-9099-C40C66FF867C}">
                  <a14:compatExt spid="_x0000_s3361"/>
                </a:ext>
                <a:ext uri="{FF2B5EF4-FFF2-40B4-BE49-F238E27FC236}">
                  <a16:creationId xmlns:a16="http://schemas.microsoft.com/office/drawing/2014/main" id="{00000000-0008-0000-0000-00002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504825</xdr:colOff>
          <xdr:row>533</xdr:row>
          <xdr:rowOff>76200</xdr:rowOff>
        </xdr:from>
        <xdr:to>
          <xdr:col>4</xdr:col>
          <xdr:colOff>1524000</xdr:colOff>
          <xdr:row>533</xdr:row>
          <xdr:rowOff>1143000</xdr:rowOff>
        </xdr:to>
        <xdr:sp macro="" textlink="">
          <xdr:nvSpPr>
            <xdr:cNvPr id="3362" name="Object 290" hidden="1">
              <a:extLst>
                <a:ext uri="{63B3BB69-23CF-44E3-9099-C40C66FF867C}">
                  <a14:compatExt spid="_x0000_s3362"/>
                </a:ext>
                <a:ext uri="{FF2B5EF4-FFF2-40B4-BE49-F238E27FC236}">
                  <a16:creationId xmlns:a16="http://schemas.microsoft.com/office/drawing/2014/main" id="{00000000-0008-0000-0000-00002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534</xdr:row>
          <xdr:rowOff>161925</xdr:rowOff>
        </xdr:from>
        <xdr:to>
          <xdr:col>4</xdr:col>
          <xdr:colOff>1790700</xdr:colOff>
          <xdr:row>534</xdr:row>
          <xdr:rowOff>666750</xdr:rowOff>
        </xdr:to>
        <xdr:sp macro="" textlink="">
          <xdr:nvSpPr>
            <xdr:cNvPr id="3363" name="Object 291" hidden="1">
              <a:extLst>
                <a:ext uri="{63B3BB69-23CF-44E3-9099-C40C66FF867C}">
                  <a14:compatExt spid="_x0000_s3363"/>
                </a:ext>
                <a:ext uri="{FF2B5EF4-FFF2-40B4-BE49-F238E27FC236}">
                  <a16:creationId xmlns:a16="http://schemas.microsoft.com/office/drawing/2014/main" id="{00000000-0008-0000-0000-00002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535</xdr:row>
          <xdr:rowOff>47625</xdr:rowOff>
        </xdr:from>
        <xdr:to>
          <xdr:col>4</xdr:col>
          <xdr:colOff>1409700</xdr:colOff>
          <xdr:row>535</xdr:row>
          <xdr:rowOff>1076325</xdr:rowOff>
        </xdr:to>
        <xdr:sp macro="" textlink="">
          <xdr:nvSpPr>
            <xdr:cNvPr id="3364" name="Object 292" hidden="1">
              <a:extLst>
                <a:ext uri="{63B3BB69-23CF-44E3-9099-C40C66FF867C}">
                  <a14:compatExt spid="_x0000_s3364"/>
                </a:ext>
                <a:ext uri="{FF2B5EF4-FFF2-40B4-BE49-F238E27FC236}">
                  <a16:creationId xmlns:a16="http://schemas.microsoft.com/office/drawing/2014/main" id="{00000000-0008-0000-0000-00002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536</xdr:row>
          <xdr:rowOff>57150</xdr:rowOff>
        </xdr:from>
        <xdr:to>
          <xdr:col>4</xdr:col>
          <xdr:colOff>1219200</xdr:colOff>
          <xdr:row>536</xdr:row>
          <xdr:rowOff>1047750</xdr:rowOff>
        </xdr:to>
        <xdr:sp macro="" textlink="">
          <xdr:nvSpPr>
            <xdr:cNvPr id="3365" name="Object 293" hidden="1">
              <a:extLst>
                <a:ext uri="{63B3BB69-23CF-44E3-9099-C40C66FF867C}">
                  <a14:compatExt spid="_x0000_s3365"/>
                </a:ext>
                <a:ext uri="{FF2B5EF4-FFF2-40B4-BE49-F238E27FC236}">
                  <a16:creationId xmlns:a16="http://schemas.microsoft.com/office/drawing/2014/main" id="{00000000-0008-0000-0000-00002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400050</xdr:colOff>
          <xdr:row>825</xdr:row>
          <xdr:rowOff>57150</xdr:rowOff>
        </xdr:from>
        <xdr:to>
          <xdr:col>4</xdr:col>
          <xdr:colOff>1285875</xdr:colOff>
          <xdr:row>825</xdr:row>
          <xdr:rowOff>1095375</xdr:rowOff>
        </xdr:to>
        <xdr:sp macro="" textlink="">
          <xdr:nvSpPr>
            <xdr:cNvPr id="3366" name="Object 294" hidden="1">
              <a:extLst>
                <a:ext uri="{63B3BB69-23CF-44E3-9099-C40C66FF867C}">
                  <a14:compatExt spid="_x0000_s3366"/>
                </a:ext>
                <a:ext uri="{FF2B5EF4-FFF2-40B4-BE49-F238E27FC236}">
                  <a16:creationId xmlns:a16="http://schemas.microsoft.com/office/drawing/2014/main" id="{00000000-0008-0000-0000-00002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537</xdr:row>
          <xdr:rowOff>114300</xdr:rowOff>
        </xdr:from>
        <xdr:to>
          <xdr:col>4</xdr:col>
          <xdr:colOff>1790700</xdr:colOff>
          <xdr:row>537</xdr:row>
          <xdr:rowOff>838200</xdr:rowOff>
        </xdr:to>
        <xdr:sp macro="" textlink="">
          <xdr:nvSpPr>
            <xdr:cNvPr id="3367" name="Object 295" hidden="1">
              <a:extLst>
                <a:ext uri="{63B3BB69-23CF-44E3-9099-C40C66FF867C}">
                  <a14:compatExt spid="_x0000_s3367"/>
                </a:ext>
                <a:ext uri="{FF2B5EF4-FFF2-40B4-BE49-F238E27FC236}">
                  <a16:creationId xmlns:a16="http://schemas.microsoft.com/office/drawing/2014/main" id="{00000000-0008-0000-0000-00002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538</xdr:row>
          <xdr:rowOff>85725</xdr:rowOff>
        </xdr:from>
        <xdr:to>
          <xdr:col>4</xdr:col>
          <xdr:colOff>1409700</xdr:colOff>
          <xdr:row>538</xdr:row>
          <xdr:rowOff>1114425</xdr:rowOff>
        </xdr:to>
        <xdr:sp macro="" textlink="">
          <xdr:nvSpPr>
            <xdr:cNvPr id="3368" name="Object 296" hidden="1">
              <a:extLst>
                <a:ext uri="{63B3BB69-23CF-44E3-9099-C40C66FF867C}">
                  <a14:compatExt spid="_x0000_s3368"/>
                </a:ext>
                <a:ext uri="{FF2B5EF4-FFF2-40B4-BE49-F238E27FC236}">
                  <a16:creationId xmlns:a16="http://schemas.microsoft.com/office/drawing/2014/main" id="{00000000-0008-0000-0000-00002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539</xdr:row>
          <xdr:rowOff>66675</xdr:rowOff>
        </xdr:from>
        <xdr:to>
          <xdr:col>4</xdr:col>
          <xdr:colOff>1362075</xdr:colOff>
          <xdr:row>539</xdr:row>
          <xdr:rowOff>1114425</xdr:rowOff>
        </xdr:to>
        <xdr:sp macro="" textlink="">
          <xdr:nvSpPr>
            <xdr:cNvPr id="3369" name="Object 297" hidden="1">
              <a:extLst>
                <a:ext uri="{63B3BB69-23CF-44E3-9099-C40C66FF867C}">
                  <a14:compatExt spid="_x0000_s3369"/>
                </a:ext>
                <a:ext uri="{FF2B5EF4-FFF2-40B4-BE49-F238E27FC236}">
                  <a16:creationId xmlns:a16="http://schemas.microsoft.com/office/drawing/2014/main" id="{00000000-0008-0000-0000-00002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540</xdr:row>
          <xdr:rowOff>57150</xdr:rowOff>
        </xdr:from>
        <xdr:to>
          <xdr:col>4</xdr:col>
          <xdr:colOff>1352550</xdr:colOff>
          <xdr:row>540</xdr:row>
          <xdr:rowOff>1123950</xdr:rowOff>
        </xdr:to>
        <xdr:sp macro="" textlink="">
          <xdr:nvSpPr>
            <xdr:cNvPr id="3370" name="Object 298" hidden="1">
              <a:extLst>
                <a:ext uri="{63B3BB69-23CF-44E3-9099-C40C66FF867C}">
                  <a14:compatExt spid="_x0000_s3370"/>
                </a:ext>
                <a:ext uri="{FF2B5EF4-FFF2-40B4-BE49-F238E27FC236}">
                  <a16:creationId xmlns:a16="http://schemas.microsoft.com/office/drawing/2014/main" id="{00000000-0008-0000-0000-00002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541</xdr:row>
          <xdr:rowOff>85725</xdr:rowOff>
        </xdr:from>
        <xdr:to>
          <xdr:col>4</xdr:col>
          <xdr:colOff>1447800</xdr:colOff>
          <xdr:row>541</xdr:row>
          <xdr:rowOff>1095375</xdr:rowOff>
        </xdr:to>
        <xdr:sp macro="" textlink="">
          <xdr:nvSpPr>
            <xdr:cNvPr id="3371" name="Object 299" hidden="1">
              <a:extLst>
                <a:ext uri="{63B3BB69-23CF-44E3-9099-C40C66FF867C}">
                  <a14:compatExt spid="_x0000_s3371"/>
                </a:ext>
                <a:ext uri="{FF2B5EF4-FFF2-40B4-BE49-F238E27FC236}">
                  <a16:creationId xmlns:a16="http://schemas.microsoft.com/office/drawing/2014/main" id="{00000000-0008-0000-0000-00002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542</xdr:row>
          <xdr:rowOff>47625</xdr:rowOff>
        </xdr:from>
        <xdr:to>
          <xdr:col>4</xdr:col>
          <xdr:colOff>1400175</xdr:colOff>
          <xdr:row>542</xdr:row>
          <xdr:rowOff>1114425</xdr:rowOff>
        </xdr:to>
        <xdr:sp macro="" textlink="">
          <xdr:nvSpPr>
            <xdr:cNvPr id="3372" name="Object 300" hidden="1">
              <a:extLst>
                <a:ext uri="{63B3BB69-23CF-44E3-9099-C40C66FF867C}">
                  <a14:compatExt spid="_x0000_s3372"/>
                </a:ext>
                <a:ext uri="{FF2B5EF4-FFF2-40B4-BE49-F238E27FC236}">
                  <a16:creationId xmlns:a16="http://schemas.microsoft.com/office/drawing/2014/main" id="{00000000-0008-0000-0000-00002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543</xdr:row>
          <xdr:rowOff>85725</xdr:rowOff>
        </xdr:from>
        <xdr:to>
          <xdr:col>4</xdr:col>
          <xdr:colOff>1352550</xdr:colOff>
          <xdr:row>543</xdr:row>
          <xdr:rowOff>1076325</xdr:rowOff>
        </xdr:to>
        <xdr:sp macro="" textlink="">
          <xdr:nvSpPr>
            <xdr:cNvPr id="3374" name="Object 302" hidden="1">
              <a:extLst>
                <a:ext uri="{63B3BB69-23CF-44E3-9099-C40C66FF867C}">
                  <a14:compatExt spid="_x0000_s3374"/>
                </a:ext>
                <a:ext uri="{FF2B5EF4-FFF2-40B4-BE49-F238E27FC236}">
                  <a16:creationId xmlns:a16="http://schemas.microsoft.com/office/drawing/2014/main" id="{00000000-0008-0000-0000-00002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544</xdr:row>
          <xdr:rowOff>47625</xdr:rowOff>
        </xdr:from>
        <xdr:to>
          <xdr:col>4</xdr:col>
          <xdr:colOff>1457325</xdr:colOff>
          <xdr:row>544</xdr:row>
          <xdr:rowOff>1114425</xdr:rowOff>
        </xdr:to>
        <xdr:sp macro="" textlink="">
          <xdr:nvSpPr>
            <xdr:cNvPr id="3375" name="Object 303" hidden="1">
              <a:extLst>
                <a:ext uri="{63B3BB69-23CF-44E3-9099-C40C66FF867C}">
                  <a14:compatExt spid="_x0000_s3375"/>
                </a:ext>
                <a:ext uri="{FF2B5EF4-FFF2-40B4-BE49-F238E27FC236}">
                  <a16:creationId xmlns:a16="http://schemas.microsoft.com/office/drawing/2014/main" id="{00000000-0008-0000-0000-00002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545</xdr:row>
          <xdr:rowOff>142875</xdr:rowOff>
        </xdr:from>
        <xdr:to>
          <xdr:col>4</xdr:col>
          <xdr:colOff>1885950</xdr:colOff>
          <xdr:row>545</xdr:row>
          <xdr:rowOff>685800</xdr:rowOff>
        </xdr:to>
        <xdr:sp macro="" textlink="">
          <xdr:nvSpPr>
            <xdr:cNvPr id="3376" name="Object 304" hidden="1">
              <a:extLst>
                <a:ext uri="{63B3BB69-23CF-44E3-9099-C40C66FF867C}">
                  <a14:compatExt spid="_x0000_s3376"/>
                </a:ext>
                <a:ext uri="{FF2B5EF4-FFF2-40B4-BE49-F238E27FC236}">
                  <a16:creationId xmlns:a16="http://schemas.microsoft.com/office/drawing/2014/main" id="{00000000-0008-0000-0000-00003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546</xdr:row>
          <xdr:rowOff>66675</xdr:rowOff>
        </xdr:from>
        <xdr:to>
          <xdr:col>4</xdr:col>
          <xdr:colOff>1981200</xdr:colOff>
          <xdr:row>546</xdr:row>
          <xdr:rowOff>885825</xdr:rowOff>
        </xdr:to>
        <xdr:sp macro="" textlink="">
          <xdr:nvSpPr>
            <xdr:cNvPr id="3377" name="Object 305" hidden="1">
              <a:extLst>
                <a:ext uri="{63B3BB69-23CF-44E3-9099-C40C66FF867C}">
                  <a14:compatExt spid="_x0000_s3377"/>
                </a:ext>
                <a:ext uri="{FF2B5EF4-FFF2-40B4-BE49-F238E27FC236}">
                  <a16:creationId xmlns:a16="http://schemas.microsoft.com/office/drawing/2014/main" id="{00000000-0008-0000-0000-00003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447675</xdr:colOff>
          <xdr:row>547</xdr:row>
          <xdr:rowOff>104775</xdr:rowOff>
        </xdr:from>
        <xdr:to>
          <xdr:col>4</xdr:col>
          <xdr:colOff>1171575</xdr:colOff>
          <xdr:row>547</xdr:row>
          <xdr:rowOff>1114425</xdr:rowOff>
        </xdr:to>
        <xdr:sp macro="" textlink="">
          <xdr:nvSpPr>
            <xdr:cNvPr id="3378" name="Object 306" hidden="1">
              <a:extLst>
                <a:ext uri="{63B3BB69-23CF-44E3-9099-C40C66FF867C}">
                  <a14:compatExt spid="_x0000_s3378"/>
                </a:ext>
                <a:ext uri="{FF2B5EF4-FFF2-40B4-BE49-F238E27FC236}">
                  <a16:creationId xmlns:a16="http://schemas.microsoft.com/office/drawing/2014/main" id="{00000000-0008-0000-0000-00003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548</xdr:row>
          <xdr:rowOff>142875</xdr:rowOff>
        </xdr:from>
        <xdr:to>
          <xdr:col>4</xdr:col>
          <xdr:colOff>1733550</xdr:colOff>
          <xdr:row>548</xdr:row>
          <xdr:rowOff>1114425</xdr:rowOff>
        </xdr:to>
        <xdr:sp macro="" textlink="">
          <xdr:nvSpPr>
            <xdr:cNvPr id="3379" name="Object 307" hidden="1">
              <a:extLst>
                <a:ext uri="{63B3BB69-23CF-44E3-9099-C40C66FF867C}">
                  <a14:compatExt spid="_x0000_s3379"/>
                </a:ext>
                <a:ext uri="{FF2B5EF4-FFF2-40B4-BE49-F238E27FC236}">
                  <a16:creationId xmlns:a16="http://schemas.microsoft.com/office/drawing/2014/main" id="{00000000-0008-0000-0000-00003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549</xdr:row>
          <xdr:rowOff>161925</xdr:rowOff>
        </xdr:from>
        <xdr:to>
          <xdr:col>4</xdr:col>
          <xdr:colOff>1209675</xdr:colOff>
          <xdr:row>549</xdr:row>
          <xdr:rowOff>1162050</xdr:rowOff>
        </xdr:to>
        <xdr:sp macro="" textlink="">
          <xdr:nvSpPr>
            <xdr:cNvPr id="3380" name="Object 308" hidden="1">
              <a:extLst>
                <a:ext uri="{63B3BB69-23CF-44E3-9099-C40C66FF867C}">
                  <a14:compatExt spid="_x0000_s3380"/>
                </a:ext>
                <a:ext uri="{FF2B5EF4-FFF2-40B4-BE49-F238E27FC236}">
                  <a16:creationId xmlns:a16="http://schemas.microsoft.com/office/drawing/2014/main" id="{00000000-0008-0000-0000-00003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550</xdr:row>
          <xdr:rowOff>190500</xdr:rowOff>
        </xdr:from>
        <xdr:to>
          <xdr:col>4</xdr:col>
          <xdr:colOff>1905000</xdr:colOff>
          <xdr:row>550</xdr:row>
          <xdr:rowOff>923925</xdr:rowOff>
        </xdr:to>
        <xdr:sp macro="" textlink="">
          <xdr:nvSpPr>
            <xdr:cNvPr id="3381" name="Object 309" hidden="1">
              <a:extLst>
                <a:ext uri="{63B3BB69-23CF-44E3-9099-C40C66FF867C}">
                  <a14:compatExt spid="_x0000_s3381"/>
                </a:ext>
                <a:ext uri="{FF2B5EF4-FFF2-40B4-BE49-F238E27FC236}">
                  <a16:creationId xmlns:a16="http://schemas.microsoft.com/office/drawing/2014/main" id="{00000000-0008-0000-0000-00003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551</xdr:row>
          <xdr:rowOff>133350</xdr:rowOff>
        </xdr:from>
        <xdr:to>
          <xdr:col>4</xdr:col>
          <xdr:colOff>1362075</xdr:colOff>
          <xdr:row>551</xdr:row>
          <xdr:rowOff>1066800</xdr:rowOff>
        </xdr:to>
        <xdr:sp macro="" textlink="">
          <xdr:nvSpPr>
            <xdr:cNvPr id="3382" name="Object 310" hidden="1">
              <a:extLst>
                <a:ext uri="{63B3BB69-23CF-44E3-9099-C40C66FF867C}">
                  <a14:compatExt spid="_x0000_s3382"/>
                </a:ext>
                <a:ext uri="{FF2B5EF4-FFF2-40B4-BE49-F238E27FC236}">
                  <a16:creationId xmlns:a16="http://schemas.microsoft.com/office/drawing/2014/main" id="{00000000-0008-0000-0000-00003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552</xdr:row>
          <xdr:rowOff>66675</xdr:rowOff>
        </xdr:from>
        <xdr:to>
          <xdr:col>4</xdr:col>
          <xdr:colOff>1590675</xdr:colOff>
          <xdr:row>552</xdr:row>
          <xdr:rowOff>1114425</xdr:rowOff>
        </xdr:to>
        <xdr:sp macro="" textlink="">
          <xdr:nvSpPr>
            <xdr:cNvPr id="3383" name="Object 311" hidden="1">
              <a:extLst>
                <a:ext uri="{63B3BB69-23CF-44E3-9099-C40C66FF867C}">
                  <a14:compatExt spid="_x0000_s3383"/>
                </a:ext>
                <a:ext uri="{FF2B5EF4-FFF2-40B4-BE49-F238E27FC236}">
                  <a16:creationId xmlns:a16="http://schemas.microsoft.com/office/drawing/2014/main" id="{00000000-0008-0000-0000-00003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553</xdr:row>
          <xdr:rowOff>28575</xdr:rowOff>
        </xdr:from>
        <xdr:to>
          <xdr:col>4</xdr:col>
          <xdr:colOff>1619250</xdr:colOff>
          <xdr:row>553</xdr:row>
          <xdr:rowOff>981075</xdr:rowOff>
        </xdr:to>
        <xdr:sp macro="" textlink="">
          <xdr:nvSpPr>
            <xdr:cNvPr id="3384" name="Object 312" hidden="1">
              <a:extLst>
                <a:ext uri="{63B3BB69-23CF-44E3-9099-C40C66FF867C}">
                  <a14:compatExt spid="_x0000_s3384"/>
                </a:ext>
                <a:ext uri="{FF2B5EF4-FFF2-40B4-BE49-F238E27FC236}">
                  <a16:creationId xmlns:a16="http://schemas.microsoft.com/office/drawing/2014/main" id="{00000000-0008-0000-0000-00003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554</xdr:row>
          <xdr:rowOff>123825</xdr:rowOff>
        </xdr:from>
        <xdr:to>
          <xdr:col>4</xdr:col>
          <xdr:colOff>1885950</xdr:colOff>
          <xdr:row>554</xdr:row>
          <xdr:rowOff>1095375</xdr:rowOff>
        </xdr:to>
        <xdr:sp macro="" textlink="">
          <xdr:nvSpPr>
            <xdr:cNvPr id="3385" name="Object 313" hidden="1">
              <a:extLst>
                <a:ext uri="{63B3BB69-23CF-44E3-9099-C40C66FF867C}">
                  <a14:compatExt spid="_x0000_s3385"/>
                </a:ext>
                <a:ext uri="{FF2B5EF4-FFF2-40B4-BE49-F238E27FC236}">
                  <a16:creationId xmlns:a16="http://schemas.microsoft.com/office/drawing/2014/main" id="{00000000-0008-0000-0000-00003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802</xdr:row>
          <xdr:rowOff>200025</xdr:rowOff>
        </xdr:from>
        <xdr:to>
          <xdr:col>4</xdr:col>
          <xdr:colOff>1924050</xdr:colOff>
          <xdr:row>802</xdr:row>
          <xdr:rowOff>1019175</xdr:rowOff>
        </xdr:to>
        <xdr:sp macro="" textlink="">
          <xdr:nvSpPr>
            <xdr:cNvPr id="3386" name="Object 314" hidden="1">
              <a:extLst>
                <a:ext uri="{63B3BB69-23CF-44E3-9099-C40C66FF867C}">
                  <a14:compatExt spid="_x0000_s3386"/>
                </a:ext>
                <a:ext uri="{FF2B5EF4-FFF2-40B4-BE49-F238E27FC236}">
                  <a16:creationId xmlns:a16="http://schemas.microsoft.com/office/drawing/2014/main" id="{00000000-0008-0000-0000-00003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555</xdr:row>
          <xdr:rowOff>123825</xdr:rowOff>
        </xdr:from>
        <xdr:to>
          <xdr:col>4</xdr:col>
          <xdr:colOff>1933575</xdr:colOff>
          <xdr:row>555</xdr:row>
          <xdr:rowOff>809625</xdr:rowOff>
        </xdr:to>
        <xdr:sp macro="" textlink="">
          <xdr:nvSpPr>
            <xdr:cNvPr id="3387" name="Object 315" hidden="1">
              <a:extLst>
                <a:ext uri="{63B3BB69-23CF-44E3-9099-C40C66FF867C}">
                  <a14:compatExt spid="_x0000_s3387"/>
                </a:ext>
                <a:ext uri="{FF2B5EF4-FFF2-40B4-BE49-F238E27FC236}">
                  <a16:creationId xmlns:a16="http://schemas.microsoft.com/office/drawing/2014/main" id="{00000000-0008-0000-0000-00003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801</xdr:row>
          <xdr:rowOff>200025</xdr:rowOff>
        </xdr:from>
        <xdr:to>
          <xdr:col>4</xdr:col>
          <xdr:colOff>1809750</xdr:colOff>
          <xdr:row>801</xdr:row>
          <xdr:rowOff>1000125</xdr:rowOff>
        </xdr:to>
        <xdr:sp macro="" textlink="">
          <xdr:nvSpPr>
            <xdr:cNvPr id="3389" name="Object 317" hidden="1">
              <a:extLst>
                <a:ext uri="{63B3BB69-23CF-44E3-9099-C40C66FF867C}">
                  <a14:compatExt spid="_x0000_s3389"/>
                </a:ext>
                <a:ext uri="{FF2B5EF4-FFF2-40B4-BE49-F238E27FC236}">
                  <a16:creationId xmlns:a16="http://schemas.microsoft.com/office/drawing/2014/main" id="{00000000-0008-0000-0000-00003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556</xdr:row>
          <xdr:rowOff>38100</xdr:rowOff>
        </xdr:from>
        <xdr:to>
          <xdr:col>4</xdr:col>
          <xdr:colOff>2019300</xdr:colOff>
          <xdr:row>556</xdr:row>
          <xdr:rowOff>1095375</xdr:rowOff>
        </xdr:to>
        <xdr:sp macro="" textlink="">
          <xdr:nvSpPr>
            <xdr:cNvPr id="3390" name="Object 318" hidden="1">
              <a:extLst>
                <a:ext uri="{63B3BB69-23CF-44E3-9099-C40C66FF867C}">
                  <a14:compatExt spid="_x0000_s3390"/>
                </a:ext>
                <a:ext uri="{FF2B5EF4-FFF2-40B4-BE49-F238E27FC236}">
                  <a16:creationId xmlns:a16="http://schemas.microsoft.com/office/drawing/2014/main" id="{00000000-0008-0000-0000-00003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557</xdr:row>
          <xdr:rowOff>28575</xdr:rowOff>
        </xdr:from>
        <xdr:to>
          <xdr:col>4</xdr:col>
          <xdr:colOff>1828800</xdr:colOff>
          <xdr:row>557</xdr:row>
          <xdr:rowOff>1114425</xdr:rowOff>
        </xdr:to>
        <xdr:sp macro="" textlink="">
          <xdr:nvSpPr>
            <xdr:cNvPr id="3391" name="Object 319" hidden="1">
              <a:extLst>
                <a:ext uri="{63B3BB69-23CF-44E3-9099-C40C66FF867C}">
                  <a14:compatExt spid="_x0000_s3391"/>
                </a:ext>
                <a:ext uri="{FF2B5EF4-FFF2-40B4-BE49-F238E27FC236}">
                  <a16:creationId xmlns:a16="http://schemas.microsoft.com/office/drawing/2014/main" id="{00000000-0008-0000-0000-00003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797</xdr:row>
          <xdr:rowOff>152400</xdr:rowOff>
        </xdr:from>
        <xdr:to>
          <xdr:col>4</xdr:col>
          <xdr:colOff>1885950</xdr:colOff>
          <xdr:row>797</xdr:row>
          <xdr:rowOff>952500</xdr:rowOff>
        </xdr:to>
        <xdr:sp macro="" textlink="">
          <xdr:nvSpPr>
            <xdr:cNvPr id="3392" name="Object 320" hidden="1">
              <a:extLst>
                <a:ext uri="{63B3BB69-23CF-44E3-9099-C40C66FF867C}">
                  <a14:compatExt spid="_x0000_s3392"/>
                </a:ext>
                <a:ext uri="{FF2B5EF4-FFF2-40B4-BE49-F238E27FC236}">
                  <a16:creationId xmlns:a16="http://schemas.microsoft.com/office/drawing/2014/main" id="{00000000-0008-0000-0000-00004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798</xdr:row>
          <xdr:rowOff>209550</xdr:rowOff>
        </xdr:from>
        <xdr:to>
          <xdr:col>4</xdr:col>
          <xdr:colOff>1876425</xdr:colOff>
          <xdr:row>798</xdr:row>
          <xdr:rowOff>1000125</xdr:rowOff>
        </xdr:to>
        <xdr:sp macro="" textlink="">
          <xdr:nvSpPr>
            <xdr:cNvPr id="3393" name="Object 321" hidden="1">
              <a:extLst>
                <a:ext uri="{63B3BB69-23CF-44E3-9099-C40C66FF867C}">
                  <a14:compatExt spid="_x0000_s3393"/>
                </a:ext>
                <a:ext uri="{FF2B5EF4-FFF2-40B4-BE49-F238E27FC236}">
                  <a16:creationId xmlns:a16="http://schemas.microsoft.com/office/drawing/2014/main" id="{00000000-0008-0000-0000-00004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818</xdr:row>
          <xdr:rowOff>66675</xdr:rowOff>
        </xdr:from>
        <xdr:to>
          <xdr:col>4</xdr:col>
          <xdr:colOff>1114425</xdr:colOff>
          <xdr:row>818</xdr:row>
          <xdr:rowOff>1162050</xdr:rowOff>
        </xdr:to>
        <xdr:sp macro="" textlink="">
          <xdr:nvSpPr>
            <xdr:cNvPr id="3395" name="Object 323" hidden="1">
              <a:extLst>
                <a:ext uri="{63B3BB69-23CF-44E3-9099-C40C66FF867C}">
                  <a14:compatExt spid="_x0000_s3395"/>
                </a:ext>
                <a:ext uri="{FF2B5EF4-FFF2-40B4-BE49-F238E27FC236}">
                  <a16:creationId xmlns:a16="http://schemas.microsoft.com/office/drawing/2014/main" id="{00000000-0008-0000-0000-00004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514350</xdr:colOff>
          <xdr:row>819</xdr:row>
          <xdr:rowOff>95250</xdr:rowOff>
        </xdr:from>
        <xdr:to>
          <xdr:col>4</xdr:col>
          <xdr:colOff>1171575</xdr:colOff>
          <xdr:row>819</xdr:row>
          <xdr:rowOff>1219200</xdr:rowOff>
        </xdr:to>
        <xdr:sp macro="" textlink="">
          <xdr:nvSpPr>
            <xdr:cNvPr id="3396" name="Object 324" hidden="1">
              <a:extLst>
                <a:ext uri="{63B3BB69-23CF-44E3-9099-C40C66FF867C}">
                  <a14:compatExt spid="_x0000_s3396"/>
                </a:ext>
                <a:ext uri="{FF2B5EF4-FFF2-40B4-BE49-F238E27FC236}">
                  <a16:creationId xmlns:a16="http://schemas.microsoft.com/office/drawing/2014/main" id="{00000000-0008-0000-0000-00004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820</xdr:row>
          <xdr:rowOff>66675</xdr:rowOff>
        </xdr:from>
        <xdr:to>
          <xdr:col>4</xdr:col>
          <xdr:colOff>1123950</xdr:colOff>
          <xdr:row>820</xdr:row>
          <xdr:rowOff>1114425</xdr:rowOff>
        </xdr:to>
        <xdr:sp macro="" textlink="">
          <xdr:nvSpPr>
            <xdr:cNvPr id="3397" name="Object 325" hidden="1">
              <a:extLst>
                <a:ext uri="{63B3BB69-23CF-44E3-9099-C40C66FF867C}">
                  <a14:compatExt spid="_x0000_s3397"/>
                </a:ext>
                <a:ext uri="{FF2B5EF4-FFF2-40B4-BE49-F238E27FC236}">
                  <a16:creationId xmlns:a16="http://schemas.microsoft.com/office/drawing/2014/main" id="{00000000-0008-0000-0000-00004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821</xdr:row>
          <xdr:rowOff>85725</xdr:rowOff>
        </xdr:from>
        <xdr:to>
          <xdr:col>4</xdr:col>
          <xdr:colOff>1114425</xdr:colOff>
          <xdr:row>821</xdr:row>
          <xdr:rowOff>1162050</xdr:rowOff>
        </xdr:to>
        <xdr:sp macro="" textlink="">
          <xdr:nvSpPr>
            <xdr:cNvPr id="3398" name="Object 326" hidden="1">
              <a:extLst>
                <a:ext uri="{63B3BB69-23CF-44E3-9099-C40C66FF867C}">
                  <a14:compatExt spid="_x0000_s3398"/>
                </a:ext>
                <a:ext uri="{FF2B5EF4-FFF2-40B4-BE49-F238E27FC236}">
                  <a16:creationId xmlns:a16="http://schemas.microsoft.com/office/drawing/2014/main" id="{00000000-0008-0000-0000-00004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558</xdr:row>
          <xdr:rowOff>66675</xdr:rowOff>
        </xdr:from>
        <xdr:to>
          <xdr:col>4</xdr:col>
          <xdr:colOff>1333500</xdr:colOff>
          <xdr:row>558</xdr:row>
          <xdr:rowOff>1095375</xdr:rowOff>
        </xdr:to>
        <xdr:sp macro="" textlink="">
          <xdr:nvSpPr>
            <xdr:cNvPr id="3399" name="Object 327" hidden="1">
              <a:extLst>
                <a:ext uri="{63B3BB69-23CF-44E3-9099-C40C66FF867C}">
                  <a14:compatExt spid="_x0000_s3399"/>
                </a:ext>
                <a:ext uri="{FF2B5EF4-FFF2-40B4-BE49-F238E27FC236}">
                  <a16:creationId xmlns:a16="http://schemas.microsoft.com/office/drawing/2014/main" id="{00000000-0008-0000-0000-00004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559</xdr:row>
          <xdr:rowOff>28575</xdr:rowOff>
        </xdr:from>
        <xdr:to>
          <xdr:col>4</xdr:col>
          <xdr:colOff>1428750</xdr:colOff>
          <xdr:row>559</xdr:row>
          <xdr:rowOff>1190625</xdr:rowOff>
        </xdr:to>
        <xdr:sp macro="" textlink="">
          <xdr:nvSpPr>
            <xdr:cNvPr id="3400" name="Object 328" hidden="1">
              <a:extLst>
                <a:ext uri="{63B3BB69-23CF-44E3-9099-C40C66FF867C}">
                  <a14:compatExt spid="_x0000_s3400"/>
                </a:ext>
                <a:ext uri="{FF2B5EF4-FFF2-40B4-BE49-F238E27FC236}">
                  <a16:creationId xmlns:a16="http://schemas.microsoft.com/office/drawing/2014/main" id="{00000000-0008-0000-0000-00004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824</xdr:row>
          <xdr:rowOff>47625</xdr:rowOff>
        </xdr:from>
        <xdr:to>
          <xdr:col>4</xdr:col>
          <xdr:colOff>1209675</xdr:colOff>
          <xdr:row>824</xdr:row>
          <xdr:rowOff>1114425</xdr:rowOff>
        </xdr:to>
        <xdr:sp macro="" textlink="">
          <xdr:nvSpPr>
            <xdr:cNvPr id="3401" name="Object 329" hidden="1">
              <a:extLst>
                <a:ext uri="{63B3BB69-23CF-44E3-9099-C40C66FF867C}">
                  <a14:compatExt spid="_x0000_s3401"/>
                </a:ext>
                <a:ext uri="{FF2B5EF4-FFF2-40B4-BE49-F238E27FC236}">
                  <a16:creationId xmlns:a16="http://schemas.microsoft.com/office/drawing/2014/main" id="{00000000-0008-0000-0000-00004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560</xdr:row>
          <xdr:rowOff>85725</xdr:rowOff>
        </xdr:from>
        <xdr:to>
          <xdr:col>4</xdr:col>
          <xdr:colOff>1828800</xdr:colOff>
          <xdr:row>560</xdr:row>
          <xdr:rowOff>1143000</xdr:rowOff>
        </xdr:to>
        <xdr:sp macro="" textlink="">
          <xdr:nvSpPr>
            <xdr:cNvPr id="3402" name="Object 330" hidden="1">
              <a:extLst>
                <a:ext uri="{63B3BB69-23CF-44E3-9099-C40C66FF867C}">
                  <a14:compatExt spid="_x0000_s3402"/>
                </a:ext>
                <a:ext uri="{FF2B5EF4-FFF2-40B4-BE49-F238E27FC236}">
                  <a16:creationId xmlns:a16="http://schemas.microsoft.com/office/drawing/2014/main" id="{00000000-0008-0000-0000-00004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822</xdr:row>
          <xdr:rowOff>85725</xdr:rowOff>
        </xdr:from>
        <xdr:to>
          <xdr:col>4</xdr:col>
          <xdr:colOff>1428750</xdr:colOff>
          <xdr:row>822</xdr:row>
          <xdr:rowOff>1095375</xdr:rowOff>
        </xdr:to>
        <xdr:sp macro="" textlink="">
          <xdr:nvSpPr>
            <xdr:cNvPr id="3403" name="Object 331" hidden="1">
              <a:extLst>
                <a:ext uri="{63B3BB69-23CF-44E3-9099-C40C66FF867C}">
                  <a14:compatExt spid="_x0000_s3403"/>
                </a:ext>
                <a:ext uri="{FF2B5EF4-FFF2-40B4-BE49-F238E27FC236}">
                  <a16:creationId xmlns:a16="http://schemas.microsoft.com/office/drawing/2014/main" id="{00000000-0008-0000-0000-00004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447675</xdr:colOff>
          <xdr:row>823</xdr:row>
          <xdr:rowOff>133350</xdr:rowOff>
        </xdr:from>
        <xdr:to>
          <xdr:col>4</xdr:col>
          <xdr:colOff>1257300</xdr:colOff>
          <xdr:row>823</xdr:row>
          <xdr:rowOff>1143000</xdr:rowOff>
        </xdr:to>
        <xdr:sp macro="" textlink="">
          <xdr:nvSpPr>
            <xdr:cNvPr id="3404" name="Object 332" hidden="1">
              <a:extLst>
                <a:ext uri="{63B3BB69-23CF-44E3-9099-C40C66FF867C}">
                  <a14:compatExt spid="_x0000_s3404"/>
                </a:ext>
                <a:ext uri="{FF2B5EF4-FFF2-40B4-BE49-F238E27FC236}">
                  <a16:creationId xmlns:a16="http://schemas.microsoft.com/office/drawing/2014/main" id="{00000000-0008-0000-0000-00004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561</xdr:row>
          <xdr:rowOff>9525</xdr:rowOff>
        </xdr:from>
        <xdr:to>
          <xdr:col>4</xdr:col>
          <xdr:colOff>1333500</xdr:colOff>
          <xdr:row>561</xdr:row>
          <xdr:rowOff>1143000</xdr:rowOff>
        </xdr:to>
        <xdr:sp macro="" textlink="">
          <xdr:nvSpPr>
            <xdr:cNvPr id="3405" name="Object 333" hidden="1">
              <a:extLst>
                <a:ext uri="{63B3BB69-23CF-44E3-9099-C40C66FF867C}">
                  <a14:compatExt spid="_x0000_s3405"/>
                </a:ext>
                <a:ext uri="{FF2B5EF4-FFF2-40B4-BE49-F238E27FC236}">
                  <a16:creationId xmlns:a16="http://schemas.microsoft.com/office/drawing/2014/main" id="{00000000-0008-0000-0000-00004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422</xdr:row>
          <xdr:rowOff>219075</xdr:rowOff>
        </xdr:from>
        <xdr:to>
          <xdr:col>4</xdr:col>
          <xdr:colOff>1571625</xdr:colOff>
          <xdr:row>422</xdr:row>
          <xdr:rowOff>1066800</xdr:rowOff>
        </xdr:to>
        <xdr:sp macro="" textlink="">
          <xdr:nvSpPr>
            <xdr:cNvPr id="3406" name="Object 334" hidden="1">
              <a:extLst>
                <a:ext uri="{63B3BB69-23CF-44E3-9099-C40C66FF867C}">
                  <a14:compatExt spid="_x0000_s3406"/>
                </a:ext>
                <a:ext uri="{FF2B5EF4-FFF2-40B4-BE49-F238E27FC236}">
                  <a16:creationId xmlns:a16="http://schemas.microsoft.com/office/drawing/2014/main" id="{00000000-0008-0000-0000-00004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423</xdr:row>
          <xdr:rowOff>200025</xdr:rowOff>
        </xdr:from>
        <xdr:to>
          <xdr:col>4</xdr:col>
          <xdr:colOff>1600200</xdr:colOff>
          <xdr:row>423</xdr:row>
          <xdr:rowOff>1028700</xdr:rowOff>
        </xdr:to>
        <xdr:sp macro="" textlink="">
          <xdr:nvSpPr>
            <xdr:cNvPr id="3407" name="Object 335" hidden="1">
              <a:extLst>
                <a:ext uri="{63B3BB69-23CF-44E3-9099-C40C66FF867C}">
                  <a14:compatExt spid="_x0000_s3407"/>
                </a:ext>
                <a:ext uri="{FF2B5EF4-FFF2-40B4-BE49-F238E27FC236}">
                  <a16:creationId xmlns:a16="http://schemas.microsoft.com/office/drawing/2014/main" id="{00000000-0008-0000-0000-00004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424</xdr:row>
          <xdr:rowOff>180975</xdr:rowOff>
        </xdr:from>
        <xdr:to>
          <xdr:col>4</xdr:col>
          <xdr:colOff>1952625</xdr:colOff>
          <xdr:row>424</xdr:row>
          <xdr:rowOff>828675</xdr:rowOff>
        </xdr:to>
        <xdr:sp macro="" textlink="">
          <xdr:nvSpPr>
            <xdr:cNvPr id="3408" name="Object 336" hidden="1">
              <a:extLst>
                <a:ext uri="{63B3BB69-23CF-44E3-9099-C40C66FF867C}">
                  <a14:compatExt spid="_x0000_s3408"/>
                </a:ext>
                <a:ext uri="{FF2B5EF4-FFF2-40B4-BE49-F238E27FC236}">
                  <a16:creationId xmlns:a16="http://schemas.microsoft.com/office/drawing/2014/main" id="{00000000-0008-0000-0000-00005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413</xdr:row>
          <xdr:rowOff>57150</xdr:rowOff>
        </xdr:from>
        <xdr:to>
          <xdr:col>4</xdr:col>
          <xdr:colOff>1666875</xdr:colOff>
          <xdr:row>413</xdr:row>
          <xdr:rowOff>1114425</xdr:rowOff>
        </xdr:to>
        <xdr:sp macro="" textlink="">
          <xdr:nvSpPr>
            <xdr:cNvPr id="3411" name="Object 339" hidden="1">
              <a:extLst>
                <a:ext uri="{63B3BB69-23CF-44E3-9099-C40C66FF867C}">
                  <a14:compatExt spid="_x0000_s3411"/>
                </a:ext>
                <a:ext uri="{FF2B5EF4-FFF2-40B4-BE49-F238E27FC236}">
                  <a16:creationId xmlns:a16="http://schemas.microsoft.com/office/drawing/2014/main" id="{00000000-0008-0000-0000-00005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673</xdr:row>
          <xdr:rowOff>66675</xdr:rowOff>
        </xdr:from>
        <xdr:to>
          <xdr:col>4</xdr:col>
          <xdr:colOff>1924050</xdr:colOff>
          <xdr:row>673</xdr:row>
          <xdr:rowOff>933450</xdr:rowOff>
        </xdr:to>
        <xdr:sp macro="" textlink="">
          <xdr:nvSpPr>
            <xdr:cNvPr id="3413" name="Object 341" hidden="1">
              <a:extLst>
                <a:ext uri="{63B3BB69-23CF-44E3-9099-C40C66FF867C}">
                  <a14:compatExt spid="_x0000_s3413"/>
                </a:ext>
                <a:ext uri="{FF2B5EF4-FFF2-40B4-BE49-F238E27FC236}">
                  <a16:creationId xmlns:a16="http://schemas.microsoft.com/office/drawing/2014/main" id="{00000000-0008-0000-0000-00005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251</xdr:row>
          <xdr:rowOff>133350</xdr:rowOff>
        </xdr:from>
        <xdr:to>
          <xdr:col>4</xdr:col>
          <xdr:colOff>1266825</xdr:colOff>
          <xdr:row>251</xdr:row>
          <xdr:rowOff>1095375</xdr:rowOff>
        </xdr:to>
        <xdr:sp macro="" textlink="">
          <xdr:nvSpPr>
            <xdr:cNvPr id="3416" name="Object 344" hidden="1">
              <a:extLst>
                <a:ext uri="{63B3BB69-23CF-44E3-9099-C40C66FF867C}">
                  <a14:compatExt spid="_x0000_s3416"/>
                </a:ext>
                <a:ext uri="{FF2B5EF4-FFF2-40B4-BE49-F238E27FC236}">
                  <a16:creationId xmlns:a16="http://schemas.microsoft.com/office/drawing/2014/main" id="{00000000-0008-0000-0000-00005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562</xdr:row>
          <xdr:rowOff>57150</xdr:rowOff>
        </xdr:from>
        <xdr:to>
          <xdr:col>4</xdr:col>
          <xdr:colOff>1409700</xdr:colOff>
          <xdr:row>562</xdr:row>
          <xdr:rowOff>1019175</xdr:rowOff>
        </xdr:to>
        <xdr:sp macro="" textlink="">
          <xdr:nvSpPr>
            <xdr:cNvPr id="3417" name="Object 345" hidden="1">
              <a:extLst>
                <a:ext uri="{63B3BB69-23CF-44E3-9099-C40C66FF867C}">
                  <a14:compatExt spid="_x0000_s3417"/>
                </a:ext>
                <a:ext uri="{FF2B5EF4-FFF2-40B4-BE49-F238E27FC236}">
                  <a16:creationId xmlns:a16="http://schemas.microsoft.com/office/drawing/2014/main" id="{00000000-0008-0000-0000-00005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352425</xdr:colOff>
          <xdr:row>563</xdr:row>
          <xdr:rowOff>66675</xdr:rowOff>
        </xdr:from>
        <xdr:to>
          <xdr:col>4</xdr:col>
          <xdr:colOff>1781175</xdr:colOff>
          <xdr:row>563</xdr:row>
          <xdr:rowOff>1019175</xdr:rowOff>
        </xdr:to>
        <xdr:sp macro="" textlink="">
          <xdr:nvSpPr>
            <xdr:cNvPr id="3418" name="Object 346" hidden="1">
              <a:extLst>
                <a:ext uri="{63B3BB69-23CF-44E3-9099-C40C66FF867C}">
                  <a14:compatExt spid="_x0000_s3418"/>
                </a:ext>
                <a:ext uri="{FF2B5EF4-FFF2-40B4-BE49-F238E27FC236}">
                  <a16:creationId xmlns:a16="http://schemas.microsoft.com/office/drawing/2014/main" id="{00000000-0008-0000-0000-00005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564</xdr:row>
          <xdr:rowOff>28575</xdr:rowOff>
        </xdr:from>
        <xdr:to>
          <xdr:col>4</xdr:col>
          <xdr:colOff>1381125</xdr:colOff>
          <xdr:row>564</xdr:row>
          <xdr:rowOff>1143000</xdr:rowOff>
        </xdr:to>
        <xdr:sp macro="" textlink="">
          <xdr:nvSpPr>
            <xdr:cNvPr id="3419" name="Object 347" hidden="1">
              <a:extLst>
                <a:ext uri="{63B3BB69-23CF-44E3-9099-C40C66FF867C}">
                  <a14:compatExt spid="_x0000_s3419"/>
                </a:ext>
                <a:ext uri="{FF2B5EF4-FFF2-40B4-BE49-F238E27FC236}">
                  <a16:creationId xmlns:a16="http://schemas.microsoft.com/office/drawing/2014/main" id="{00000000-0008-0000-0000-00005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565</xdr:row>
          <xdr:rowOff>66675</xdr:rowOff>
        </xdr:from>
        <xdr:to>
          <xdr:col>4</xdr:col>
          <xdr:colOff>1476375</xdr:colOff>
          <xdr:row>565</xdr:row>
          <xdr:rowOff>1076325</xdr:rowOff>
        </xdr:to>
        <xdr:sp macro="" textlink="">
          <xdr:nvSpPr>
            <xdr:cNvPr id="3420" name="Object 348" hidden="1">
              <a:extLst>
                <a:ext uri="{63B3BB69-23CF-44E3-9099-C40C66FF867C}">
                  <a14:compatExt spid="_x0000_s3420"/>
                </a:ext>
                <a:ext uri="{FF2B5EF4-FFF2-40B4-BE49-F238E27FC236}">
                  <a16:creationId xmlns:a16="http://schemas.microsoft.com/office/drawing/2014/main" id="{00000000-0008-0000-0000-00005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566</xdr:row>
          <xdr:rowOff>19050</xdr:rowOff>
        </xdr:from>
        <xdr:to>
          <xdr:col>4</xdr:col>
          <xdr:colOff>1076325</xdr:colOff>
          <xdr:row>566</xdr:row>
          <xdr:rowOff>1095375</xdr:rowOff>
        </xdr:to>
        <xdr:sp macro="" textlink="">
          <xdr:nvSpPr>
            <xdr:cNvPr id="3421" name="Object 349" hidden="1">
              <a:extLst>
                <a:ext uri="{63B3BB69-23CF-44E3-9099-C40C66FF867C}">
                  <a14:compatExt spid="_x0000_s3421"/>
                </a:ext>
                <a:ext uri="{FF2B5EF4-FFF2-40B4-BE49-F238E27FC236}">
                  <a16:creationId xmlns:a16="http://schemas.microsoft.com/office/drawing/2014/main" id="{00000000-0008-0000-0000-00005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647700</xdr:colOff>
          <xdr:row>567</xdr:row>
          <xdr:rowOff>19050</xdr:rowOff>
        </xdr:from>
        <xdr:to>
          <xdr:col>4</xdr:col>
          <xdr:colOff>1047750</xdr:colOff>
          <xdr:row>567</xdr:row>
          <xdr:rowOff>1209675</xdr:rowOff>
        </xdr:to>
        <xdr:sp macro="" textlink="">
          <xdr:nvSpPr>
            <xdr:cNvPr id="3422" name="Object 350" hidden="1">
              <a:extLst>
                <a:ext uri="{63B3BB69-23CF-44E3-9099-C40C66FF867C}">
                  <a14:compatExt spid="_x0000_s3422"/>
                </a:ext>
                <a:ext uri="{FF2B5EF4-FFF2-40B4-BE49-F238E27FC236}">
                  <a16:creationId xmlns:a16="http://schemas.microsoft.com/office/drawing/2014/main" id="{00000000-0008-0000-0000-00005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568</xdr:row>
          <xdr:rowOff>95250</xdr:rowOff>
        </xdr:from>
        <xdr:to>
          <xdr:col>4</xdr:col>
          <xdr:colOff>1838325</xdr:colOff>
          <xdr:row>568</xdr:row>
          <xdr:rowOff>1019175</xdr:rowOff>
        </xdr:to>
        <xdr:sp macro="" textlink="">
          <xdr:nvSpPr>
            <xdr:cNvPr id="3423" name="Object 351" hidden="1">
              <a:extLst>
                <a:ext uri="{63B3BB69-23CF-44E3-9099-C40C66FF867C}">
                  <a14:compatExt spid="_x0000_s3423"/>
                </a:ext>
                <a:ext uri="{FF2B5EF4-FFF2-40B4-BE49-F238E27FC236}">
                  <a16:creationId xmlns:a16="http://schemas.microsoft.com/office/drawing/2014/main" id="{00000000-0008-0000-0000-00005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570</xdr:row>
          <xdr:rowOff>57150</xdr:rowOff>
        </xdr:from>
        <xdr:to>
          <xdr:col>4</xdr:col>
          <xdr:colOff>1685925</xdr:colOff>
          <xdr:row>570</xdr:row>
          <xdr:rowOff>1066800</xdr:rowOff>
        </xdr:to>
        <xdr:sp macro="" textlink="">
          <xdr:nvSpPr>
            <xdr:cNvPr id="3425" name="Object 353" hidden="1">
              <a:extLst>
                <a:ext uri="{63B3BB69-23CF-44E3-9099-C40C66FF867C}">
                  <a14:compatExt spid="_x0000_s3425"/>
                </a:ext>
                <a:ext uri="{FF2B5EF4-FFF2-40B4-BE49-F238E27FC236}">
                  <a16:creationId xmlns:a16="http://schemas.microsoft.com/office/drawing/2014/main" id="{00000000-0008-0000-0000-00006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571</xdr:row>
          <xdr:rowOff>66675</xdr:rowOff>
        </xdr:from>
        <xdr:to>
          <xdr:col>4</xdr:col>
          <xdr:colOff>1590675</xdr:colOff>
          <xdr:row>571</xdr:row>
          <xdr:rowOff>1076325</xdr:rowOff>
        </xdr:to>
        <xdr:sp macro="" textlink="">
          <xdr:nvSpPr>
            <xdr:cNvPr id="3426" name="Object 354" hidden="1">
              <a:extLst>
                <a:ext uri="{63B3BB69-23CF-44E3-9099-C40C66FF867C}">
                  <a14:compatExt spid="_x0000_s3426"/>
                </a:ext>
                <a:ext uri="{FF2B5EF4-FFF2-40B4-BE49-F238E27FC236}">
                  <a16:creationId xmlns:a16="http://schemas.microsoft.com/office/drawing/2014/main" id="{00000000-0008-0000-0000-00006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572</xdr:row>
          <xdr:rowOff>180975</xdr:rowOff>
        </xdr:from>
        <xdr:to>
          <xdr:col>4</xdr:col>
          <xdr:colOff>1876425</xdr:colOff>
          <xdr:row>572</xdr:row>
          <xdr:rowOff>1019175</xdr:rowOff>
        </xdr:to>
        <xdr:sp macro="" textlink="">
          <xdr:nvSpPr>
            <xdr:cNvPr id="3427" name="Object 355" hidden="1">
              <a:extLst>
                <a:ext uri="{63B3BB69-23CF-44E3-9099-C40C66FF867C}">
                  <a14:compatExt spid="_x0000_s3427"/>
                </a:ext>
                <a:ext uri="{FF2B5EF4-FFF2-40B4-BE49-F238E27FC236}">
                  <a16:creationId xmlns:a16="http://schemas.microsoft.com/office/drawing/2014/main" id="{00000000-0008-0000-0000-00006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573</xdr:row>
          <xdr:rowOff>104775</xdr:rowOff>
        </xdr:from>
        <xdr:to>
          <xdr:col>4</xdr:col>
          <xdr:colOff>1809750</xdr:colOff>
          <xdr:row>573</xdr:row>
          <xdr:rowOff>809625</xdr:rowOff>
        </xdr:to>
        <xdr:sp macro="" textlink="">
          <xdr:nvSpPr>
            <xdr:cNvPr id="3428" name="Object 356" hidden="1">
              <a:extLst>
                <a:ext uri="{63B3BB69-23CF-44E3-9099-C40C66FF867C}">
                  <a14:compatExt spid="_x0000_s3428"/>
                </a:ext>
                <a:ext uri="{FF2B5EF4-FFF2-40B4-BE49-F238E27FC236}">
                  <a16:creationId xmlns:a16="http://schemas.microsoft.com/office/drawing/2014/main" id="{00000000-0008-0000-0000-00006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574</xdr:row>
          <xdr:rowOff>333375</xdr:rowOff>
        </xdr:from>
        <xdr:to>
          <xdr:col>4</xdr:col>
          <xdr:colOff>1733550</xdr:colOff>
          <xdr:row>574</xdr:row>
          <xdr:rowOff>933450</xdr:rowOff>
        </xdr:to>
        <xdr:sp macro="" textlink="">
          <xdr:nvSpPr>
            <xdr:cNvPr id="3429" name="Object 357" hidden="1">
              <a:extLst>
                <a:ext uri="{63B3BB69-23CF-44E3-9099-C40C66FF867C}">
                  <a14:compatExt spid="_x0000_s3429"/>
                </a:ext>
                <a:ext uri="{FF2B5EF4-FFF2-40B4-BE49-F238E27FC236}">
                  <a16:creationId xmlns:a16="http://schemas.microsoft.com/office/drawing/2014/main" id="{00000000-0008-0000-0000-00006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400050</xdr:colOff>
          <xdr:row>289</xdr:row>
          <xdr:rowOff>57150</xdr:rowOff>
        </xdr:from>
        <xdr:to>
          <xdr:col>4</xdr:col>
          <xdr:colOff>1362075</xdr:colOff>
          <xdr:row>289</xdr:row>
          <xdr:rowOff>1066800</xdr:rowOff>
        </xdr:to>
        <xdr:sp macro="" textlink="">
          <xdr:nvSpPr>
            <xdr:cNvPr id="3430" name="Object 358" hidden="1">
              <a:extLst>
                <a:ext uri="{63B3BB69-23CF-44E3-9099-C40C66FF867C}">
                  <a14:compatExt spid="_x0000_s3430"/>
                </a:ext>
                <a:ext uri="{FF2B5EF4-FFF2-40B4-BE49-F238E27FC236}">
                  <a16:creationId xmlns:a16="http://schemas.microsoft.com/office/drawing/2014/main" id="{00000000-0008-0000-0000-00006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363</xdr:row>
          <xdr:rowOff>104775</xdr:rowOff>
        </xdr:from>
        <xdr:to>
          <xdr:col>4</xdr:col>
          <xdr:colOff>1743075</xdr:colOff>
          <xdr:row>363</xdr:row>
          <xdr:rowOff>1162050</xdr:rowOff>
        </xdr:to>
        <xdr:sp macro="" textlink="">
          <xdr:nvSpPr>
            <xdr:cNvPr id="3431" name="Object 359" hidden="1">
              <a:extLst>
                <a:ext uri="{63B3BB69-23CF-44E3-9099-C40C66FF867C}">
                  <a14:compatExt spid="_x0000_s3431"/>
                </a:ext>
                <a:ext uri="{FF2B5EF4-FFF2-40B4-BE49-F238E27FC236}">
                  <a16:creationId xmlns:a16="http://schemas.microsoft.com/office/drawing/2014/main" id="{00000000-0008-0000-0000-00006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364</xdr:row>
          <xdr:rowOff>104775</xdr:rowOff>
        </xdr:from>
        <xdr:to>
          <xdr:col>4</xdr:col>
          <xdr:colOff>1409700</xdr:colOff>
          <xdr:row>364</xdr:row>
          <xdr:rowOff>1162050</xdr:rowOff>
        </xdr:to>
        <xdr:sp macro="" textlink="">
          <xdr:nvSpPr>
            <xdr:cNvPr id="3432" name="Object 360" hidden="1">
              <a:extLst>
                <a:ext uri="{63B3BB69-23CF-44E3-9099-C40C66FF867C}">
                  <a14:compatExt spid="_x0000_s3432"/>
                </a:ext>
                <a:ext uri="{FF2B5EF4-FFF2-40B4-BE49-F238E27FC236}">
                  <a16:creationId xmlns:a16="http://schemas.microsoft.com/office/drawing/2014/main" id="{00000000-0008-0000-0000-00006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365</xdr:row>
          <xdr:rowOff>76200</xdr:rowOff>
        </xdr:from>
        <xdr:to>
          <xdr:col>4</xdr:col>
          <xdr:colOff>1409700</xdr:colOff>
          <xdr:row>365</xdr:row>
          <xdr:rowOff>1028700</xdr:rowOff>
        </xdr:to>
        <xdr:sp macro="" textlink="">
          <xdr:nvSpPr>
            <xdr:cNvPr id="3433" name="Object 361" hidden="1">
              <a:extLst>
                <a:ext uri="{63B3BB69-23CF-44E3-9099-C40C66FF867C}">
                  <a14:compatExt spid="_x0000_s3433"/>
                </a:ext>
                <a:ext uri="{FF2B5EF4-FFF2-40B4-BE49-F238E27FC236}">
                  <a16:creationId xmlns:a16="http://schemas.microsoft.com/office/drawing/2014/main" id="{00000000-0008-0000-0000-00006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366</xdr:row>
          <xdr:rowOff>171450</xdr:rowOff>
        </xdr:from>
        <xdr:to>
          <xdr:col>4</xdr:col>
          <xdr:colOff>1666875</xdr:colOff>
          <xdr:row>366</xdr:row>
          <xdr:rowOff>1066800</xdr:rowOff>
        </xdr:to>
        <xdr:sp macro="" textlink="">
          <xdr:nvSpPr>
            <xdr:cNvPr id="3434" name="Object 362" hidden="1">
              <a:extLst>
                <a:ext uri="{63B3BB69-23CF-44E3-9099-C40C66FF867C}">
                  <a14:compatExt spid="_x0000_s3434"/>
                </a:ext>
                <a:ext uri="{FF2B5EF4-FFF2-40B4-BE49-F238E27FC236}">
                  <a16:creationId xmlns:a16="http://schemas.microsoft.com/office/drawing/2014/main" id="{00000000-0008-0000-0000-00006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367</xdr:row>
          <xdr:rowOff>76200</xdr:rowOff>
        </xdr:from>
        <xdr:to>
          <xdr:col>4</xdr:col>
          <xdr:colOff>1314450</xdr:colOff>
          <xdr:row>367</xdr:row>
          <xdr:rowOff>1066800</xdr:rowOff>
        </xdr:to>
        <xdr:sp macro="" textlink="">
          <xdr:nvSpPr>
            <xdr:cNvPr id="3435" name="Object 363" hidden="1">
              <a:extLst>
                <a:ext uri="{63B3BB69-23CF-44E3-9099-C40C66FF867C}">
                  <a14:compatExt spid="_x0000_s3435"/>
                </a:ext>
                <a:ext uri="{FF2B5EF4-FFF2-40B4-BE49-F238E27FC236}">
                  <a16:creationId xmlns:a16="http://schemas.microsoft.com/office/drawing/2014/main" id="{00000000-0008-0000-0000-00006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123</xdr:row>
          <xdr:rowOff>76200</xdr:rowOff>
        </xdr:from>
        <xdr:to>
          <xdr:col>4</xdr:col>
          <xdr:colOff>1781175</xdr:colOff>
          <xdr:row>123</xdr:row>
          <xdr:rowOff>1047750</xdr:rowOff>
        </xdr:to>
        <xdr:sp macro="" textlink="">
          <xdr:nvSpPr>
            <xdr:cNvPr id="3436" name="Object 364" hidden="1">
              <a:extLst>
                <a:ext uri="{63B3BB69-23CF-44E3-9099-C40C66FF867C}">
                  <a14:compatExt spid="_x0000_s3436"/>
                </a:ext>
                <a:ext uri="{FF2B5EF4-FFF2-40B4-BE49-F238E27FC236}">
                  <a16:creationId xmlns:a16="http://schemas.microsoft.com/office/drawing/2014/main" id="{00000000-0008-0000-0000-00006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124</xdr:row>
          <xdr:rowOff>85725</xdr:rowOff>
        </xdr:from>
        <xdr:to>
          <xdr:col>4</xdr:col>
          <xdr:colOff>1809750</xdr:colOff>
          <xdr:row>124</xdr:row>
          <xdr:rowOff>1123950</xdr:rowOff>
        </xdr:to>
        <xdr:sp macro="" textlink="">
          <xdr:nvSpPr>
            <xdr:cNvPr id="3437" name="Object 365" hidden="1">
              <a:extLst>
                <a:ext uri="{63B3BB69-23CF-44E3-9099-C40C66FF867C}">
                  <a14:compatExt spid="_x0000_s3437"/>
                </a:ext>
                <a:ext uri="{FF2B5EF4-FFF2-40B4-BE49-F238E27FC236}">
                  <a16:creationId xmlns:a16="http://schemas.microsoft.com/office/drawing/2014/main" id="{00000000-0008-0000-0000-00006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575</xdr:row>
          <xdr:rowOff>47625</xdr:rowOff>
        </xdr:from>
        <xdr:to>
          <xdr:col>4</xdr:col>
          <xdr:colOff>1647825</xdr:colOff>
          <xdr:row>575</xdr:row>
          <xdr:rowOff>1162050</xdr:rowOff>
        </xdr:to>
        <xdr:sp macro="" textlink="">
          <xdr:nvSpPr>
            <xdr:cNvPr id="3438" name="Object 366" hidden="1">
              <a:extLst>
                <a:ext uri="{63B3BB69-23CF-44E3-9099-C40C66FF867C}">
                  <a14:compatExt spid="_x0000_s3438"/>
                </a:ext>
                <a:ext uri="{FF2B5EF4-FFF2-40B4-BE49-F238E27FC236}">
                  <a16:creationId xmlns:a16="http://schemas.microsoft.com/office/drawing/2014/main" id="{00000000-0008-0000-0000-00006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576</xdr:row>
          <xdr:rowOff>104775</xdr:rowOff>
        </xdr:from>
        <xdr:to>
          <xdr:col>4</xdr:col>
          <xdr:colOff>1495425</xdr:colOff>
          <xdr:row>576</xdr:row>
          <xdr:rowOff>1076325</xdr:rowOff>
        </xdr:to>
        <xdr:sp macro="" textlink="">
          <xdr:nvSpPr>
            <xdr:cNvPr id="3439" name="Object 367" hidden="1">
              <a:extLst>
                <a:ext uri="{63B3BB69-23CF-44E3-9099-C40C66FF867C}">
                  <a14:compatExt spid="_x0000_s3439"/>
                </a:ext>
                <a:ext uri="{FF2B5EF4-FFF2-40B4-BE49-F238E27FC236}">
                  <a16:creationId xmlns:a16="http://schemas.microsoft.com/office/drawing/2014/main" id="{00000000-0008-0000-0000-00006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409575</xdr:colOff>
          <xdr:row>577</xdr:row>
          <xdr:rowOff>66675</xdr:rowOff>
        </xdr:from>
        <xdr:to>
          <xdr:col>4</xdr:col>
          <xdr:colOff>1362075</xdr:colOff>
          <xdr:row>577</xdr:row>
          <xdr:rowOff>1076325</xdr:rowOff>
        </xdr:to>
        <xdr:sp macro="" textlink="">
          <xdr:nvSpPr>
            <xdr:cNvPr id="3440" name="Object 368" hidden="1">
              <a:extLst>
                <a:ext uri="{63B3BB69-23CF-44E3-9099-C40C66FF867C}">
                  <a14:compatExt spid="_x0000_s3440"/>
                </a:ext>
                <a:ext uri="{FF2B5EF4-FFF2-40B4-BE49-F238E27FC236}">
                  <a16:creationId xmlns:a16="http://schemas.microsoft.com/office/drawing/2014/main" id="{00000000-0008-0000-0000-00007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578</xdr:row>
          <xdr:rowOff>123825</xdr:rowOff>
        </xdr:from>
        <xdr:to>
          <xdr:col>4</xdr:col>
          <xdr:colOff>1781175</xdr:colOff>
          <xdr:row>578</xdr:row>
          <xdr:rowOff>904875</xdr:rowOff>
        </xdr:to>
        <xdr:sp macro="" textlink="">
          <xdr:nvSpPr>
            <xdr:cNvPr id="3441" name="Object 369" hidden="1">
              <a:extLst>
                <a:ext uri="{63B3BB69-23CF-44E3-9099-C40C66FF867C}">
                  <a14:compatExt spid="_x0000_s3441"/>
                </a:ext>
                <a:ext uri="{FF2B5EF4-FFF2-40B4-BE49-F238E27FC236}">
                  <a16:creationId xmlns:a16="http://schemas.microsoft.com/office/drawing/2014/main" id="{00000000-0008-0000-0000-00007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514350</xdr:colOff>
          <xdr:row>579</xdr:row>
          <xdr:rowOff>47625</xdr:rowOff>
        </xdr:from>
        <xdr:to>
          <xdr:col>4</xdr:col>
          <xdr:colOff>1447800</xdr:colOff>
          <xdr:row>579</xdr:row>
          <xdr:rowOff>1047750</xdr:rowOff>
        </xdr:to>
        <xdr:sp macro="" textlink="">
          <xdr:nvSpPr>
            <xdr:cNvPr id="3442" name="Object 370" hidden="1">
              <a:extLst>
                <a:ext uri="{63B3BB69-23CF-44E3-9099-C40C66FF867C}">
                  <a14:compatExt spid="_x0000_s3442"/>
                </a:ext>
                <a:ext uri="{FF2B5EF4-FFF2-40B4-BE49-F238E27FC236}">
                  <a16:creationId xmlns:a16="http://schemas.microsoft.com/office/drawing/2014/main" id="{00000000-0008-0000-0000-00007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320</xdr:row>
          <xdr:rowOff>57150</xdr:rowOff>
        </xdr:from>
        <xdr:to>
          <xdr:col>4</xdr:col>
          <xdr:colOff>1619250</xdr:colOff>
          <xdr:row>320</xdr:row>
          <xdr:rowOff>1162050</xdr:rowOff>
        </xdr:to>
        <xdr:sp macro="" textlink="">
          <xdr:nvSpPr>
            <xdr:cNvPr id="3443" name="Object 371" hidden="1">
              <a:extLst>
                <a:ext uri="{63B3BB69-23CF-44E3-9099-C40C66FF867C}">
                  <a14:compatExt spid="_x0000_s3443"/>
                </a:ext>
                <a:ext uri="{FF2B5EF4-FFF2-40B4-BE49-F238E27FC236}">
                  <a16:creationId xmlns:a16="http://schemas.microsoft.com/office/drawing/2014/main" id="{00000000-0008-0000-0000-00007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580</xdr:row>
          <xdr:rowOff>28575</xdr:rowOff>
        </xdr:from>
        <xdr:to>
          <xdr:col>4</xdr:col>
          <xdr:colOff>1495425</xdr:colOff>
          <xdr:row>580</xdr:row>
          <xdr:rowOff>1123950</xdr:rowOff>
        </xdr:to>
        <xdr:sp macro="" textlink="">
          <xdr:nvSpPr>
            <xdr:cNvPr id="3444" name="Object 372" hidden="1">
              <a:extLst>
                <a:ext uri="{63B3BB69-23CF-44E3-9099-C40C66FF867C}">
                  <a14:compatExt spid="_x0000_s3444"/>
                </a:ext>
                <a:ext uri="{FF2B5EF4-FFF2-40B4-BE49-F238E27FC236}">
                  <a16:creationId xmlns:a16="http://schemas.microsoft.com/office/drawing/2014/main" id="{00000000-0008-0000-0000-00007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581</xdr:row>
          <xdr:rowOff>200025</xdr:rowOff>
        </xdr:from>
        <xdr:to>
          <xdr:col>4</xdr:col>
          <xdr:colOff>1857375</xdr:colOff>
          <xdr:row>581</xdr:row>
          <xdr:rowOff>971550</xdr:rowOff>
        </xdr:to>
        <xdr:sp macro="" textlink="">
          <xdr:nvSpPr>
            <xdr:cNvPr id="3445" name="Object 373" hidden="1">
              <a:extLst>
                <a:ext uri="{63B3BB69-23CF-44E3-9099-C40C66FF867C}">
                  <a14:compatExt spid="_x0000_s3445"/>
                </a:ext>
                <a:ext uri="{FF2B5EF4-FFF2-40B4-BE49-F238E27FC236}">
                  <a16:creationId xmlns:a16="http://schemas.microsoft.com/office/drawing/2014/main" id="{00000000-0008-0000-0000-00007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582</xdr:row>
          <xdr:rowOff>57150</xdr:rowOff>
        </xdr:from>
        <xdr:to>
          <xdr:col>4</xdr:col>
          <xdr:colOff>1743075</xdr:colOff>
          <xdr:row>582</xdr:row>
          <xdr:rowOff>1095375</xdr:rowOff>
        </xdr:to>
        <xdr:sp macro="" textlink="">
          <xdr:nvSpPr>
            <xdr:cNvPr id="3446" name="Object 374" hidden="1">
              <a:extLst>
                <a:ext uri="{63B3BB69-23CF-44E3-9099-C40C66FF867C}">
                  <a14:compatExt spid="_x0000_s3446"/>
                </a:ext>
                <a:ext uri="{FF2B5EF4-FFF2-40B4-BE49-F238E27FC236}">
                  <a16:creationId xmlns:a16="http://schemas.microsoft.com/office/drawing/2014/main" id="{00000000-0008-0000-0000-00007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583</xdr:row>
          <xdr:rowOff>114300</xdr:rowOff>
        </xdr:from>
        <xdr:to>
          <xdr:col>4</xdr:col>
          <xdr:colOff>1285875</xdr:colOff>
          <xdr:row>583</xdr:row>
          <xdr:rowOff>1076325</xdr:rowOff>
        </xdr:to>
        <xdr:sp macro="" textlink="">
          <xdr:nvSpPr>
            <xdr:cNvPr id="3447" name="Object 375" hidden="1">
              <a:extLst>
                <a:ext uri="{63B3BB69-23CF-44E3-9099-C40C66FF867C}">
                  <a14:compatExt spid="_x0000_s3447"/>
                </a:ext>
                <a:ext uri="{FF2B5EF4-FFF2-40B4-BE49-F238E27FC236}">
                  <a16:creationId xmlns:a16="http://schemas.microsoft.com/office/drawing/2014/main" id="{00000000-0008-0000-0000-00007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793</xdr:row>
          <xdr:rowOff>190500</xdr:rowOff>
        </xdr:from>
        <xdr:to>
          <xdr:col>4</xdr:col>
          <xdr:colOff>1876425</xdr:colOff>
          <xdr:row>793</xdr:row>
          <xdr:rowOff>1028700</xdr:rowOff>
        </xdr:to>
        <xdr:sp macro="" textlink="">
          <xdr:nvSpPr>
            <xdr:cNvPr id="3448" name="Object 376" hidden="1">
              <a:extLst>
                <a:ext uri="{63B3BB69-23CF-44E3-9099-C40C66FF867C}">
                  <a14:compatExt spid="_x0000_s3448"/>
                </a:ext>
                <a:ext uri="{FF2B5EF4-FFF2-40B4-BE49-F238E27FC236}">
                  <a16:creationId xmlns:a16="http://schemas.microsoft.com/office/drawing/2014/main" id="{00000000-0008-0000-0000-00007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321</xdr:row>
          <xdr:rowOff>47625</xdr:rowOff>
        </xdr:from>
        <xdr:to>
          <xdr:col>4</xdr:col>
          <xdr:colOff>1743075</xdr:colOff>
          <xdr:row>321</xdr:row>
          <xdr:rowOff>1114425</xdr:rowOff>
        </xdr:to>
        <xdr:sp macro="" textlink="">
          <xdr:nvSpPr>
            <xdr:cNvPr id="3450" name="Object 378" hidden="1">
              <a:extLst>
                <a:ext uri="{63B3BB69-23CF-44E3-9099-C40C66FF867C}">
                  <a14:compatExt spid="_x0000_s3450"/>
                </a:ext>
                <a:ext uri="{FF2B5EF4-FFF2-40B4-BE49-F238E27FC236}">
                  <a16:creationId xmlns:a16="http://schemas.microsoft.com/office/drawing/2014/main" id="{00000000-0008-0000-0000-00007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400050</xdr:colOff>
          <xdr:row>584</xdr:row>
          <xdr:rowOff>57150</xdr:rowOff>
        </xdr:from>
        <xdr:to>
          <xdr:col>4</xdr:col>
          <xdr:colOff>1400175</xdr:colOff>
          <xdr:row>584</xdr:row>
          <xdr:rowOff>1114425</xdr:rowOff>
        </xdr:to>
        <xdr:sp macro="" textlink="">
          <xdr:nvSpPr>
            <xdr:cNvPr id="3451" name="Object 379" hidden="1">
              <a:extLst>
                <a:ext uri="{63B3BB69-23CF-44E3-9099-C40C66FF867C}">
                  <a14:compatExt spid="_x0000_s3451"/>
                </a:ext>
                <a:ext uri="{FF2B5EF4-FFF2-40B4-BE49-F238E27FC236}">
                  <a16:creationId xmlns:a16="http://schemas.microsoft.com/office/drawing/2014/main" id="{00000000-0008-0000-0000-00007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125</xdr:row>
          <xdr:rowOff>95250</xdr:rowOff>
        </xdr:from>
        <xdr:to>
          <xdr:col>4</xdr:col>
          <xdr:colOff>1857375</xdr:colOff>
          <xdr:row>125</xdr:row>
          <xdr:rowOff>1123950</xdr:rowOff>
        </xdr:to>
        <xdr:sp macro="" textlink="">
          <xdr:nvSpPr>
            <xdr:cNvPr id="3452" name="Object 380" hidden="1">
              <a:extLst>
                <a:ext uri="{63B3BB69-23CF-44E3-9099-C40C66FF867C}">
                  <a14:compatExt spid="_x0000_s3452"/>
                </a:ext>
                <a:ext uri="{FF2B5EF4-FFF2-40B4-BE49-F238E27FC236}">
                  <a16:creationId xmlns:a16="http://schemas.microsoft.com/office/drawing/2014/main" id="{00000000-0008-0000-0000-00007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126</xdr:row>
          <xdr:rowOff>85725</xdr:rowOff>
        </xdr:from>
        <xdr:to>
          <xdr:col>4</xdr:col>
          <xdr:colOff>1952625</xdr:colOff>
          <xdr:row>126</xdr:row>
          <xdr:rowOff>1028700</xdr:rowOff>
        </xdr:to>
        <xdr:sp macro="" textlink="">
          <xdr:nvSpPr>
            <xdr:cNvPr id="3453" name="Object 381" hidden="1">
              <a:extLst>
                <a:ext uri="{63B3BB69-23CF-44E3-9099-C40C66FF867C}">
                  <a14:compatExt spid="_x0000_s3453"/>
                </a:ext>
                <a:ext uri="{FF2B5EF4-FFF2-40B4-BE49-F238E27FC236}">
                  <a16:creationId xmlns:a16="http://schemas.microsoft.com/office/drawing/2014/main" id="{00000000-0008-0000-0000-00007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676</xdr:row>
          <xdr:rowOff>85725</xdr:rowOff>
        </xdr:from>
        <xdr:to>
          <xdr:col>4</xdr:col>
          <xdr:colOff>1838325</xdr:colOff>
          <xdr:row>676</xdr:row>
          <xdr:rowOff>1123950</xdr:rowOff>
        </xdr:to>
        <xdr:sp macro="" textlink="">
          <xdr:nvSpPr>
            <xdr:cNvPr id="3454" name="Object 382" hidden="1">
              <a:extLst>
                <a:ext uri="{63B3BB69-23CF-44E3-9099-C40C66FF867C}">
                  <a14:compatExt spid="_x0000_s3454"/>
                </a:ext>
                <a:ext uri="{FF2B5EF4-FFF2-40B4-BE49-F238E27FC236}">
                  <a16:creationId xmlns:a16="http://schemas.microsoft.com/office/drawing/2014/main" id="{00000000-0008-0000-0000-00007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368</xdr:row>
          <xdr:rowOff>95250</xdr:rowOff>
        </xdr:from>
        <xdr:to>
          <xdr:col>4</xdr:col>
          <xdr:colOff>1543050</xdr:colOff>
          <xdr:row>368</xdr:row>
          <xdr:rowOff>1028700</xdr:rowOff>
        </xdr:to>
        <xdr:sp macro="" textlink="">
          <xdr:nvSpPr>
            <xdr:cNvPr id="3455" name="Object 383" hidden="1">
              <a:extLst>
                <a:ext uri="{63B3BB69-23CF-44E3-9099-C40C66FF867C}">
                  <a14:compatExt spid="_x0000_s3455"/>
                </a:ext>
                <a:ext uri="{FF2B5EF4-FFF2-40B4-BE49-F238E27FC236}">
                  <a16:creationId xmlns:a16="http://schemas.microsoft.com/office/drawing/2014/main" id="{00000000-0008-0000-0000-00007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369</xdr:row>
          <xdr:rowOff>171450</xdr:rowOff>
        </xdr:from>
        <xdr:to>
          <xdr:col>4</xdr:col>
          <xdr:colOff>1571625</xdr:colOff>
          <xdr:row>369</xdr:row>
          <xdr:rowOff>1028700</xdr:rowOff>
        </xdr:to>
        <xdr:sp macro="" textlink="">
          <xdr:nvSpPr>
            <xdr:cNvPr id="3456" name="Object 384" hidden="1">
              <a:extLst>
                <a:ext uri="{63B3BB69-23CF-44E3-9099-C40C66FF867C}">
                  <a14:compatExt spid="_x0000_s3456"/>
                </a:ext>
                <a:ext uri="{FF2B5EF4-FFF2-40B4-BE49-F238E27FC236}">
                  <a16:creationId xmlns:a16="http://schemas.microsoft.com/office/drawing/2014/main" id="{00000000-0008-0000-0000-00008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370</xdr:row>
          <xdr:rowOff>190500</xdr:rowOff>
        </xdr:from>
        <xdr:to>
          <xdr:col>4</xdr:col>
          <xdr:colOff>1924050</xdr:colOff>
          <xdr:row>370</xdr:row>
          <xdr:rowOff>952500</xdr:rowOff>
        </xdr:to>
        <xdr:sp macro="" textlink="">
          <xdr:nvSpPr>
            <xdr:cNvPr id="3457" name="Object 385" hidden="1">
              <a:extLst>
                <a:ext uri="{63B3BB69-23CF-44E3-9099-C40C66FF867C}">
                  <a14:compatExt spid="_x0000_s3457"/>
                </a:ext>
                <a:ext uri="{FF2B5EF4-FFF2-40B4-BE49-F238E27FC236}">
                  <a16:creationId xmlns:a16="http://schemas.microsoft.com/office/drawing/2014/main" id="{00000000-0008-0000-0000-00008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371</xdr:row>
          <xdr:rowOff>171450</xdr:rowOff>
        </xdr:from>
        <xdr:to>
          <xdr:col>4</xdr:col>
          <xdr:colOff>1733550</xdr:colOff>
          <xdr:row>371</xdr:row>
          <xdr:rowOff>1047750</xdr:rowOff>
        </xdr:to>
        <xdr:sp macro="" textlink="">
          <xdr:nvSpPr>
            <xdr:cNvPr id="3458" name="Object 386" hidden="1">
              <a:extLst>
                <a:ext uri="{63B3BB69-23CF-44E3-9099-C40C66FF867C}">
                  <a14:compatExt spid="_x0000_s3458"/>
                </a:ext>
                <a:ext uri="{FF2B5EF4-FFF2-40B4-BE49-F238E27FC236}">
                  <a16:creationId xmlns:a16="http://schemas.microsoft.com/office/drawing/2014/main" id="{00000000-0008-0000-0000-00008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372</xdr:row>
          <xdr:rowOff>161925</xdr:rowOff>
        </xdr:from>
        <xdr:to>
          <xdr:col>4</xdr:col>
          <xdr:colOff>1733550</xdr:colOff>
          <xdr:row>372</xdr:row>
          <xdr:rowOff>1019175</xdr:rowOff>
        </xdr:to>
        <xdr:sp macro="" textlink="">
          <xdr:nvSpPr>
            <xdr:cNvPr id="3459" name="Object 387" hidden="1">
              <a:extLst>
                <a:ext uri="{63B3BB69-23CF-44E3-9099-C40C66FF867C}">
                  <a14:compatExt spid="_x0000_s3459"/>
                </a:ext>
                <a:ext uri="{FF2B5EF4-FFF2-40B4-BE49-F238E27FC236}">
                  <a16:creationId xmlns:a16="http://schemas.microsoft.com/office/drawing/2014/main" id="{00000000-0008-0000-0000-00008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373</xdr:row>
          <xdr:rowOff>114300</xdr:rowOff>
        </xdr:from>
        <xdr:to>
          <xdr:col>4</xdr:col>
          <xdr:colOff>1743075</xdr:colOff>
          <xdr:row>373</xdr:row>
          <xdr:rowOff>1123950</xdr:rowOff>
        </xdr:to>
        <xdr:sp macro="" textlink="">
          <xdr:nvSpPr>
            <xdr:cNvPr id="3460" name="Object 388" hidden="1">
              <a:extLst>
                <a:ext uri="{63B3BB69-23CF-44E3-9099-C40C66FF867C}">
                  <a14:compatExt spid="_x0000_s3460"/>
                </a:ext>
                <a:ext uri="{FF2B5EF4-FFF2-40B4-BE49-F238E27FC236}">
                  <a16:creationId xmlns:a16="http://schemas.microsoft.com/office/drawing/2014/main" id="{00000000-0008-0000-0000-00008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374</xdr:row>
          <xdr:rowOff>114300</xdr:rowOff>
        </xdr:from>
        <xdr:to>
          <xdr:col>4</xdr:col>
          <xdr:colOff>1647825</xdr:colOff>
          <xdr:row>374</xdr:row>
          <xdr:rowOff>1123950</xdr:rowOff>
        </xdr:to>
        <xdr:sp macro="" textlink="">
          <xdr:nvSpPr>
            <xdr:cNvPr id="3461" name="Object 389" hidden="1">
              <a:extLst>
                <a:ext uri="{63B3BB69-23CF-44E3-9099-C40C66FF867C}">
                  <a14:compatExt spid="_x0000_s3461"/>
                </a:ext>
                <a:ext uri="{FF2B5EF4-FFF2-40B4-BE49-F238E27FC236}">
                  <a16:creationId xmlns:a16="http://schemas.microsoft.com/office/drawing/2014/main" id="{00000000-0008-0000-0000-00008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375</xdr:row>
          <xdr:rowOff>95250</xdr:rowOff>
        </xdr:from>
        <xdr:to>
          <xdr:col>4</xdr:col>
          <xdr:colOff>1447800</xdr:colOff>
          <xdr:row>375</xdr:row>
          <xdr:rowOff>1143000</xdr:rowOff>
        </xdr:to>
        <xdr:sp macro="" textlink="">
          <xdr:nvSpPr>
            <xdr:cNvPr id="3462" name="Object 390" hidden="1">
              <a:extLst>
                <a:ext uri="{63B3BB69-23CF-44E3-9099-C40C66FF867C}">
                  <a14:compatExt spid="_x0000_s3462"/>
                </a:ext>
                <a:ext uri="{FF2B5EF4-FFF2-40B4-BE49-F238E27FC236}">
                  <a16:creationId xmlns:a16="http://schemas.microsoft.com/office/drawing/2014/main" id="{00000000-0008-0000-0000-00008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376</xdr:row>
          <xdr:rowOff>123825</xdr:rowOff>
        </xdr:from>
        <xdr:to>
          <xdr:col>4</xdr:col>
          <xdr:colOff>1714500</xdr:colOff>
          <xdr:row>376</xdr:row>
          <xdr:rowOff>1066800</xdr:rowOff>
        </xdr:to>
        <xdr:sp macro="" textlink="">
          <xdr:nvSpPr>
            <xdr:cNvPr id="3463" name="Object 391" hidden="1">
              <a:extLst>
                <a:ext uri="{63B3BB69-23CF-44E3-9099-C40C66FF867C}">
                  <a14:compatExt spid="_x0000_s3463"/>
                </a:ext>
                <a:ext uri="{FF2B5EF4-FFF2-40B4-BE49-F238E27FC236}">
                  <a16:creationId xmlns:a16="http://schemas.microsoft.com/office/drawing/2014/main" id="{00000000-0008-0000-0000-00008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425</xdr:row>
          <xdr:rowOff>133350</xdr:rowOff>
        </xdr:from>
        <xdr:to>
          <xdr:col>4</xdr:col>
          <xdr:colOff>1695450</xdr:colOff>
          <xdr:row>425</xdr:row>
          <xdr:rowOff>1019175</xdr:rowOff>
        </xdr:to>
        <xdr:sp macro="" textlink="">
          <xdr:nvSpPr>
            <xdr:cNvPr id="3464" name="Object 392" hidden="1">
              <a:extLst>
                <a:ext uri="{63B3BB69-23CF-44E3-9099-C40C66FF867C}">
                  <a14:compatExt spid="_x0000_s3464"/>
                </a:ext>
                <a:ext uri="{FF2B5EF4-FFF2-40B4-BE49-F238E27FC236}">
                  <a16:creationId xmlns:a16="http://schemas.microsoft.com/office/drawing/2014/main" id="{00000000-0008-0000-0000-00008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426</xdr:row>
          <xdr:rowOff>152400</xdr:rowOff>
        </xdr:from>
        <xdr:to>
          <xdr:col>4</xdr:col>
          <xdr:colOff>1524000</xdr:colOff>
          <xdr:row>426</xdr:row>
          <xdr:rowOff>1076325</xdr:rowOff>
        </xdr:to>
        <xdr:sp macro="" textlink="">
          <xdr:nvSpPr>
            <xdr:cNvPr id="3465" name="Object 393" hidden="1">
              <a:extLst>
                <a:ext uri="{63B3BB69-23CF-44E3-9099-C40C66FF867C}">
                  <a14:compatExt spid="_x0000_s3465"/>
                </a:ext>
                <a:ext uri="{FF2B5EF4-FFF2-40B4-BE49-F238E27FC236}">
                  <a16:creationId xmlns:a16="http://schemas.microsoft.com/office/drawing/2014/main" id="{00000000-0008-0000-0000-00008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645</xdr:row>
          <xdr:rowOff>123825</xdr:rowOff>
        </xdr:from>
        <xdr:to>
          <xdr:col>4</xdr:col>
          <xdr:colOff>1685925</xdr:colOff>
          <xdr:row>645</xdr:row>
          <xdr:rowOff>1047750</xdr:rowOff>
        </xdr:to>
        <xdr:sp macro="" textlink="">
          <xdr:nvSpPr>
            <xdr:cNvPr id="3466" name="Object 394" hidden="1">
              <a:extLst>
                <a:ext uri="{63B3BB69-23CF-44E3-9099-C40C66FF867C}">
                  <a14:compatExt spid="_x0000_s3466"/>
                </a:ext>
                <a:ext uri="{FF2B5EF4-FFF2-40B4-BE49-F238E27FC236}">
                  <a16:creationId xmlns:a16="http://schemas.microsoft.com/office/drawing/2014/main" id="{00000000-0008-0000-0000-00008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438150</xdr:colOff>
          <xdr:row>585</xdr:row>
          <xdr:rowOff>95250</xdr:rowOff>
        </xdr:from>
        <xdr:to>
          <xdr:col>4</xdr:col>
          <xdr:colOff>1362075</xdr:colOff>
          <xdr:row>585</xdr:row>
          <xdr:rowOff>1123950</xdr:rowOff>
        </xdr:to>
        <xdr:sp macro="" textlink="">
          <xdr:nvSpPr>
            <xdr:cNvPr id="3467" name="Object 395" hidden="1">
              <a:extLst>
                <a:ext uri="{63B3BB69-23CF-44E3-9099-C40C66FF867C}">
                  <a14:compatExt spid="_x0000_s3467"/>
                </a:ext>
                <a:ext uri="{FF2B5EF4-FFF2-40B4-BE49-F238E27FC236}">
                  <a16:creationId xmlns:a16="http://schemas.microsoft.com/office/drawing/2014/main" id="{00000000-0008-0000-0000-00008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352425</xdr:colOff>
          <xdr:row>589</xdr:row>
          <xdr:rowOff>85725</xdr:rowOff>
        </xdr:from>
        <xdr:to>
          <xdr:col>4</xdr:col>
          <xdr:colOff>1352550</xdr:colOff>
          <xdr:row>589</xdr:row>
          <xdr:rowOff>1114425</xdr:rowOff>
        </xdr:to>
        <xdr:sp macro="" textlink="">
          <xdr:nvSpPr>
            <xdr:cNvPr id="3471" name="Object 399" hidden="1">
              <a:extLst>
                <a:ext uri="{63B3BB69-23CF-44E3-9099-C40C66FF867C}">
                  <a14:compatExt spid="_x0000_s3471"/>
                </a:ext>
                <a:ext uri="{FF2B5EF4-FFF2-40B4-BE49-F238E27FC236}">
                  <a16:creationId xmlns:a16="http://schemas.microsoft.com/office/drawing/2014/main" id="{00000000-0008-0000-0000-00008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377</xdr:row>
          <xdr:rowOff>57150</xdr:rowOff>
        </xdr:from>
        <xdr:to>
          <xdr:col>4</xdr:col>
          <xdr:colOff>1685925</xdr:colOff>
          <xdr:row>377</xdr:row>
          <xdr:rowOff>1076325</xdr:rowOff>
        </xdr:to>
        <xdr:sp macro="" textlink="">
          <xdr:nvSpPr>
            <xdr:cNvPr id="3472" name="Object 400" hidden="1">
              <a:extLst>
                <a:ext uri="{63B3BB69-23CF-44E3-9099-C40C66FF867C}">
                  <a14:compatExt spid="_x0000_s3472"/>
                </a:ext>
                <a:ext uri="{FF2B5EF4-FFF2-40B4-BE49-F238E27FC236}">
                  <a16:creationId xmlns:a16="http://schemas.microsoft.com/office/drawing/2014/main" id="{00000000-0008-0000-0000-00009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378</xdr:row>
          <xdr:rowOff>161925</xdr:rowOff>
        </xdr:from>
        <xdr:to>
          <xdr:col>4</xdr:col>
          <xdr:colOff>1638300</xdr:colOff>
          <xdr:row>378</xdr:row>
          <xdr:rowOff>933450</xdr:rowOff>
        </xdr:to>
        <xdr:sp macro="" textlink="">
          <xdr:nvSpPr>
            <xdr:cNvPr id="3473" name="Object 401" hidden="1">
              <a:extLst>
                <a:ext uri="{63B3BB69-23CF-44E3-9099-C40C66FF867C}">
                  <a14:compatExt spid="_x0000_s3473"/>
                </a:ext>
                <a:ext uri="{FF2B5EF4-FFF2-40B4-BE49-F238E27FC236}">
                  <a16:creationId xmlns:a16="http://schemas.microsoft.com/office/drawing/2014/main" id="{00000000-0008-0000-0000-00009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379</xdr:row>
          <xdr:rowOff>104775</xdr:rowOff>
        </xdr:from>
        <xdr:to>
          <xdr:col>4</xdr:col>
          <xdr:colOff>1685925</xdr:colOff>
          <xdr:row>379</xdr:row>
          <xdr:rowOff>952500</xdr:rowOff>
        </xdr:to>
        <xdr:sp macro="" textlink="">
          <xdr:nvSpPr>
            <xdr:cNvPr id="3474" name="Object 402" hidden="1">
              <a:extLst>
                <a:ext uri="{63B3BB69-23CF-44E3-9099-C40C66FF867C}">
                  <a14:compatExt spid="_x0000_s3474"/>
                </a:ext>
                <a:ext uri="{FF2B5EF4-FFF2-40B4-BE49-F238E27FC236}">
                  <a16:creationId xmlns:a16="http://schemas.microsoft.com/office/drawing/2014/main" id="{00000000-0008-0000-0000-00009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136</xdr:row>
          <xdr:rowOff>104775</xdr:rowOff>
        </xdr:from>
        <xdr:to>
          <xdr:col>4</xdr:col>
          <xdr:colOff>1552575</xdr:colOff>
          <xdr:row>136</xdr:row>
          <xdr:rowOff>1171575</xdr:rowOff>
        </xdr:to>
        <xdr:sp macro="" textlink="">
          <xdr:nvSpPr>
            <xdr:cNvPr id="3475" name="Object 403" hidden="1">
              <a:extLst>
                <a:ext uri="{63B3BB69-23CF-44E3-9099-C40C66FF867C}">
                  <a14:compatExt spid="_x0000_s3475"/>
                </a:ext>
                <a:ext uri="{FF2B5EF4-FFF2-40B4-BE49-F238E27FC236}">
                  <a16:creationId xmlns:a16="http://schemas.microsoft.com/office/drawing/2014/main" id="{00000000-0008-0000-0000-00009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137</xdr:row>
          <xdr:rowOff>66675</xdr:rowOff>
        </xdr:from>
        <xdr:to>
          <xdr:col>4</xdr:col>
          <xdr:colOff>1590675</xdr:colOff>
          <xdr:row>137</xdr:row>
          <xdr:rowOff>1209675</xdr:rowOff>
        </xdr:to>
        <xdr:sp macro="" textlink="">
          <xdr:nvSpPr>
            <xdr:cNvPr id="3476" name="Object 404" hidden="1">
              <a:extLst>
                <a:ext uri="{63B3BB69-23CF-44E3-9099-C40C66FF867C}">
                  <a14:compatExt spid="_x0000_s3476"/>
                </a:ext>
                <a:ext uri="{FF2B5EF4-FFF2-40B4-BE49-F238E27FC236}">
                  <a16:creationId xmlns:a16="http://schemas.microsoft.com/office/drawing/2014/main" id="{00000000-0008-0000-0000-00009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138</xdr:row>
          <xdr:rowOff>190500</xdr:rowOff>
        </xdr:from>
        <xdr:to>
          <xdr:col>4</xdr:col>
          <xdr:colOff>1857375</xdr:colOff>
          <xdr:row>138</xdr:row>
          <xdr:rowOff>981075</xdr:rowOff>
        </xdr:to>
        <xdr:sp macro="" textlink="">
          <xdr:nvSpPr>
            <xdr:cNvPr id="3477" name="Object 405" hidden="1">
              <a:extLst>
                <a:ext uri="{63B3BB69-23CF-44E3-9099-C40C66FF867C}">
                  <a14:compatExt spid="_x0000_s3477"/>
                </a:ext>
                <a:ext uri="{FF2B5EF4-FFF2-40B4-BE49-F238E27FC236}">
                  <a16:creationId xmlns:a16="http://schemas.microsoft.com/office/drawing/2014/main" id="{00000000-0008-0000-0000-00009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427</xdr:row>
          <xdr:rowOff>142875</xdr:rowOff>
        </xdr:from>
        <xdr:to>
          <xdr:col>4</xdr:col>
          <xdr:colOff>1504950</xdr:colOff>
          <xdr:row>427</xdr:row>
          <xdr:rowOff>1019175</xdr:rowOff>
        </xdr:to>
        <xdr:sp macro="" textlink="">
          <xdr:nvSpPr>
            <xdr:cNvPr id="3478" name="Object 406" hidden="1">
              <a:extLst>
                <a:ext uri="{63B3BB69-23CF-44E3-9099-C40C66FF867C}">
                  <a14:compatExt spid="_x0000_s3478"/>
                </a:ext>
                <a:ext uri="{FF2B5EF4-FFF2-40B4-BE49-F238E27FC236}">
                  <a16:creationId xmlns:a16="http://schemas.microsoft.com/office/drawing/2014/main" id="{00000000-0008-0000-0000-00009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403</xdr:row>
          <xdr:rowOff>133350</xdr:rowOff>
        </xdr:from>
        <xdr:to>
          <xdr:col>4</xdr:col>
          <xdr:colOff>1647825</xdr:colOff>
          <xdr:row>403</xdr:row>
          <xdr:rowOff>933450</xdr:rowOff>
        </xdr:to>
        <xdr:sp macro="" textlink="">
          <xdr:nvSpPr>
            <xdr:cNvPr id="3479" name="Object 407" hidden="1">
              <a:extLst>
                <a:ext uri="{63B3BB69-23CF-44E3-9099-C40C66FF867C}">
                  <a14:compatExt spid="_x0000_s3479"/>
                </a:ext>
                <a:ext uri="{FF2B5EF4-FFF2-40B4-BE49-F238E27FC236}">
                  <a16:creationId xmlns:a16="http://schemas.microsoft.com/office/drawing/2014/main" id="{00000000-0008-0000-0000-00009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263</xdr:row>
          <xdr:rowOff>104775</xdr:rowOff>
        </xdr:from>
        <xdr:to>
          <xdr:col>4</xdr:col>
          <xdr:colOff>1457325</xdr:colOff>
          <xdr:row>263</xdr:row>
          <xdr:rowOff>1047750</xdr:rowOff>
        </xdr:to>
        <xdr:sp macro="" textlink="">
          <xdr:nvSpPr>
            <xdr:cNvPr id="3480" name="Object 408" hidden="1">
              <a:extLst>
                <a:ext uri="{63B3BB69-23CF-44E3-9099-C40C66FF867C}">
                  <a14:compatExt spid="_x0000_s3480"/>
                </a:ext>
                <a:ext uri="{FF2B5EF4-FFF2-40B4-BE49-F238E27FC236}">
                  <a16:creationId xmlns:a16="http://schemas.microsoft.com/office/drawing/2014/main" id="{00000000-0008-0000-0000-00009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265</xdr:row>
          <xdr:rowOff>85725</xdr:rowOff>
        </xdr:from>
        <xdr:to>
          <xdr:col>4</xdr:col>
          <xdr:colOff>1828800</xdr:colOff>
          <xdr:row>265</xdr:row>
          <xdr:rowOff>1114425</xdr:rowOff>
        </xdr:to>
        <xdr:sp macro="" textlink="">
          <xdr:nvSpPr>
            <xdr:cNvPr id="3481" name="Object 409" hidden="1">
              <a:extLst>
                <a:ext uri="{63B3BB69-23CF-44E3-9099-C40C66FF867C}">
                  <a14:compatExt spid="_x0000_s3481"/>
                </a:ext>
                <a:ext uri="{FF2B5EF4-FFF2-40B4-BE49-F238E27FC236}">
                  <a16:creationId xmlns:a16="http://schemas.microsoft.com/office/drawing/2014/main" id="{00000000-0008-0000-0000-00009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266</xdr:row>
          <xdr:rowOff>76200</xdr:rowOff>
        </xdr:from>
        <xdr:to>
          <xdr:col>4</xdr:col>
          <xdr:colOff>1409700</xdr:colOff>
          <xdr:row>266</xdr:row>
          <xdr:rowOff>1209675</xdr:rowOff>
        </xdr:to>
        <xdr:sp macro="" textlink="">
          <xdr:nvSpPr>
            <xdr:cNvPr id="3482" name="Object 410" hidden="1">
              <a:extLst>
                <a:ext uri="{63B3BB69-23CF-44E3-9099-C40C66FF867C}">
                  <a14:compatExt spid="_x0000_s3482"/>
                </a:ext>
                <a:ext uri="{FF2B5EF4-FFF2-40B4-BE49-F238E27FC236}">
                  <a16:creationId xmlns:a16="http://schemas.microsoft.com/office/drawing/2014/main" id="{00000000-0008-0000-0000-00009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400050</xdr:colOff>
          <xdr:row>590</xdr:row>
          <xdr:rowOff>66675</xdr:rowOff>
        </xdr:from>
        <xdr:to>
          <xdr:col>4</xdr:col>
          <xdr:colOff>1543050</xdr:colOff>
          <xdr:row>590</xdr:row>
          <xdr:rowOff>1019175</xdr:rowOff>
        </xdr:to>
        <xdr:sp macro="" textlink="">
          <xdr:nvSpPr>
            <xdr:cNvPr id="3483" name="Object 411" hidden="1">
              <a:extLst>
                <a:ext uri="{63B3BB69-23CF-44E3-9099-C40C66FF867C}">
                  <a14:compatExt spid="_x0000_s3483"/>
                </a:ext>
                <a:ext uri="{FF2B5EF4-FFF2-40B4-BE49-F238E27FC236}">
                  <a16:creationId xmlns:a16="http://schemas.microsoft.com/office/drawing/2014/main" id="{00000000-0008-0000-0000-00009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591</xdr:row>
          <xdr:rowOff>161925</xdr:rowOff>
        </xdr:from>
        <xdr:to>
          <xdr:col>4</xdr:col>
          <xdr:colOff>1790700</xdr:colOff>
          <xdr:row>591</xdr:row>
          <xdr:rowOff>733425</xdr:rowOff>
        </xdr:to>
        <xdr:sp macro="" textlink="">
          <xdr:nvSpPr>
            <xdr:cNvPr id="3487" name="Object 415" hidden="1">
              <a:extLst>
                <a:ext uri="{63B3BB69-23CF-44E3-9099-C40C66FF867C}">
                  <a14:compatExt spid="_x0000_s3487"/>
                </a:ext>
                <a:ext uri="{FF2B5EF4-FFF2-40B4-BE49-F238E27FC236}">
                  <a16:creationId xmlns:a16="http://schemas.microsoft.com/office/drawing/2014/main" id="{00000000-0008-0000-0000-00009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592</xdr:row>
          <xdr:rowOff>133350</xdr:rowOff>
        </xdr:from>
        <xdr:to>
          <xdr:col>4</xdr:col>
          <xdr:colOff>1933575</xdr:colOff>
          <xdr:row>592</xdr:row>
          <xdr:rowOff>762000</xdr:rowOff>
        </xdr:to>
        <xdr:sp macro="" textlink="">
          <xdr:nvSpPr>
            <xdr:cNvPr id="3488" name="Object 416" hidden="1">
              <a:extLst>
                <a:ext uri="{63B3BB69-23CF-44E3-9099-C40C66FF867C}">
                  <a14:compatExt spid="_x0000_s3488"/>
                </a:ext>
                <a:ext uri="{FF2B5EF4-FFF2-40B4-BE49-F238E27FC236}">
                  <a16:creationId xmlns:a16="http://schemas.microsoft.com/office/drawing/2014/main" id="{00000000-0008-0000-0000-0000A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593</xdr:row>
          <xdr:rowOff>104775</xdr:rowOff>
        </xdr:from>
        <xdr:to>
          <xdr:col>4</xdr:col>
          <xdr:colOff>1685925</xdr:colOff>
          <xdr:row>593</xdr:row>
          <xdr:rowOff>1095375</xdr:rowOff>
        </xdr:to>
        <xdr:sp macro="" textlink="">
          <xdr:nvSpPr>
            <xdr:cNvPr id="3489" name="Object 417" hidden="1">
              <a:extLst>
                <a:ext uri="{63B3BB69-23CF-44E3-9099-C40C66FF867C}">
                  <a14:compatExt spid="_x0000_s3489"/>
                </a:ext>
                <a:ext uri="{FF2B5EF4-FFF2-40B4-BE49-F238E27FC236}">
                  <a16:creationId xmlns:a16="http://schemas.microsoft.com/office/drawing/2014/main" id="{00000000-0008-0000-0000-0000A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594</xdr:row>
          <xdr:rowOff>66675</xdr:rowOff>
        </xdr:from>
        <xdr:to>
          <xdr:col>4</xdr:col>
          <xdr:colOff>1524000</xdr:colOff>
          <xdr:row>594</xdr:row>
          <xdr:rowOff>1000125</xdr:rowOff>
        </xdr:to>
        <xdr:sp macro="" textlink="">
          <xdr:nvSpPr>
            <xdr:cNvPr id="3490" name="Object 418" hidden="1">
              <a:extLst>
                <a:ext uri="{63B3BB69-23CF-44E3-9099-C40C66FF867C}">
                  <a14:compatExt spid="_x0000_s3490"/>
                </a:ext>
                <a:ext uri="{FF2B5EF4-FFF2-40B4-BE49-F238E27FC236}">
                  <a16:creationId xmlns:a16="http://schemas.microsoft.com/office/drawing/2014/main" id="{00000000-0008-0000-0000-0000A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447675</xdr:colOff>
          <xdr:row>595</xdr:row>
          <xdr:rowOff>57150</xdr:rowOff>
        </xdr:from>
        <xdr:to>
          <xdr:col>4</xdr:col>
          <xdr:colOff>1524000</xdr:colOff>
          <xdr:row>595</xdr:row>
          <xdr:rowOff>1066800</xdr:rowOff>
        </xdr:to>
        <xdr:sp macro="" textlink="">
          <xdr:nvSpPr>
            <xdr:cNvPr id="3491" name="Object 419" hidden="1">
              <a:extLst>
                <a:ext uri="{63B3BB69-23CF-44E3-9099-C40C66FF867C}">
                  <a14:compatExt spid="_x0000_s3491"/>
                </a:ext>
                <a:ext uri="{FF2B5EF4-FFF2-40B4-BE49-F238E27FC236}">
                  <a16:creationId xmlns:a16="http://schemas.microsoft.com/office/drawing/2014/main" id="{00000000-0008-0000-0000-0000A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596</xdr:row>
          <xdr:rowOff>95250</xdr:rowOff>
        </xdr:from>
        <xdr:to>
          <xdr:col>4</xdr:col>
          <xdr:colOff>1600200</xdr:colOff>
          <xdr:row>596</xdr:row>
          <xdr:rowOff>1095375</xdr:rowOff>
        </xdr:to>
        <xdr:sp macro="" textlink="">
          <xdr:nvSpPr>
            <xdr:cNvPr id="3492" name="Object 420" hidden="1">
              <a:extLst>
                <a:ext uri="{63B3BB69-23CF-44E3-9099-C40C66FF867C}">
                  <a14:compatExt spid="_x0000_s3492"/>
                </a:ext>
                <a:ext uri="{FF2B5EF4-FFF2-40B4-BE49-F238E27FC236}">
                  <a16:creationId xmlns:a16="http://schemas.microsoft.com/office/drawing/2014/main" id="{00000000-0008-0000-0000-0000A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514350</xdr:colOff>
          <xdr:row>597</xdr:row>
          <xdr:rowOff>47625</xdr:rowOff>
        </xdr:from>
        <xdr:to>
          <xdr:col>4</xdr:col>
          <xdr:colOff>1304925</xdr:colOff>
          <xdr:row>597</xdr:row>
          <xdr:rowOff>1028700</xdr:rowOff>
        </xdr:to>
        <xdr:sp macro="" textlink="">
          <xdr:nvSpPr>
            <xdr:cNvPr id="3493" name="Object 421" hidden="1">
              <a:extLst>
                <a:ext uri="{63B3BB69-23CF-44E3-9099-C40C66FF867C}">
                  <a14:compatExt spid="_x0000_s3493"/>
                </a:ext>
                <a:ext uri="{FF2B5EF4-FFF2-40B4-BE49-F238E27FC236}">
                  <a16:creationId xmlns:a16="http://schemas.microsoft.com/office/drawing/2014/main" id="{00000000-0008-0000-0000-0000A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598</xdr:row>
          <xdr:rowOff>114300</xdr:rowOff>
        </xdr:from>
        <xdr:to>
          <xdr:col>4</xdr:col>
          <xdr:colOff>1314450</xdr:colOff>
          <xdr:row>598</xdr:row>
          <xdr:rowOff>1143000</xdr:rowOff>
        </xdr:to>
        <xdr:sp macro="" textlink="">
          <xdr:nvSpPr>
            <xdr:cNvPr id="3494" name="Object 422" hidden="1">
              <a:extLst>
                <a:ext uri="{63B3BB69-23CF-44E3-9099-C40C66FF867C}">
                  <a14:compatExt spid="_x0000_s3494"/>
                </a:ext>
                <a:ext uri="{FF2B5EF4-FFF2-40B4-BE49-F238E27FC236}">
                  <a16:creationId xmlns:a16="http://schemas.microsoft.com/office/drawing/2014/main" id="{00000000-0008-0000-0000-0000A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17</xdr:row>
          <xdr:rowOff>171450</xdr:rowOff>
        </xdr:from>
        <xdr:to>
          <xdr:col>4</xdr:col>
          <xdr:colOff>857250</xdr:colOff>
          <xdr:row>17</xdr:row>
          <xdr:rowOff>1162050</xdr:rowOff>
        </xdr:to>
        <xdr:sp macro="" textlink="">
          <xdr:nvSpPr>
            <xdr:cNvPr id="3496" name="Object 424" hidden="1">
              <a:extLst>
                <a:ext uri="{63B3BB69-23CF-44E3-9099-C40C66FF867C}">
                  <a14:compatExt spid="_x0000_s3496"/>
                </a:ext>
                <a:ext uri="{FF2B5EF4-FFF2-40B4-BE49-F238E27FC236}">
                  <a16:creationId xmlns:a16="http://schemas.microsoft.com/office/drawing/2014/main" id="{00000000-0008-0000-0000-0000A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18</xdr:row>
          <xdr:rowOff>85725</xdr:rowOff>
        </xdr:from>
        <xdr:to>
          <xdr:col>4</xdr:col>
          <xdr:colOff>828675</xdr:colOff>
          <xdr:row>18</xdr:row>
          <xdr:rowOff>1076325</xdr:rowOff>
        </xdr:to>
        <xdr:sp macro="" textlink="">
          <xdr:nvSpPr>
            <xdr:cNvPr id="3497" name="Object 425" hidden="1">
              <a:extLst>
                <a:ext uri="{63B3BB69-23CF-44E3-9099-C40C66FF867C}">
                  <a14:compatExt spid="_x0000_s3497"/>
                </a:ext>
                <a:ext uri="{FF2B5EF4-FFF2-40B4-BE49-F238E27FC236}">
                  <a16:creationId xmlns:a16="http://schemas.microsoft.com/office/drawing/2014/main" id="{00000000-0008-0000-0000-0000A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243</xdr:row>
          <xdr:rowOff>171450</xdr:rowOff>
        </xdr:from>
        <xdr:to>
          <xdr:col>4</xdr:col>
          <xdr:colOff>1000125</xdr:colOff>
          <xdr:row>243</xdr:row>
          <xdr:rowOff>1143000</xdr:rowOff>
        </xdr:to>
        <xdr:sp macro="" textlink="">
          <xdr:nvSpPr>
            <xdr:cNvPr id="3498" name="Object 426" hidden="1">
              <a:extLst>
                <a:ext uri="{63B3BB69-23CF-44E3-9099-C40C66FF867C}">
                  <a14:compatExt spid="_x0000_s3498"/>
                </a:ext>
                <a:ext uri="{FF2B5EF4-FFF2-40B4-BE49-F238E27FC236}">
                  <a16:creationId xmlns:a16="http://schemas.microsoft.com/office/drawing/2014/main" id="{00000000-0008-0000-0000-0000A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438150</xdr:colOff>
          <xdr:row>245</xdr:row>
          <xdr:rowOff>57150</xdr:rowOff>
        </xdr:from>
        <xdr:to>
          <xdr:col>4</xdr:col>
          <xdr:colOff>933450</xdr:colOff>
          <xdr:row>245</xdr:row>
          <xdr:rowOff>1114425</xdr:rowOff>
        </xdr:to>
        <xdr:sp macro="" textlink="">
          <xdr:nvSpPr>
            <xdr:cNvPr id="3499" name="Object 427" hidden="1">
              <a:extLst>
                <a:ext uri="{63B3BB69-23CF-44E3-9099-C40C66FF867C}">
                  <a14:compatExt spid="_x0000_s3499"/>
                </a:ext>
                <a:ext uri="{FF2B5EF4-FFF2-40B4-BE49-F238E27FC236}">
                  <a16:creationId xmlns:a16="http://schemas.microsoft.com/office/drawing/2014/main" id="{00000000-0008-0000-0000-0000A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246</xdr:row>
          <xdr:rowOff>142875</xdr:rowOff>
        </xdr:from>
        <xdr:to>
          <xdr:col>4</xdr:col>
          <xdr:colOff>828675</xdr:colOff>
          <xdr:row>246</xdr:row>
          <xdr:rowOff>1171575</xdr:rowOff>
        </xdr:to>
        <xdr:sp macro="" textlink="">
          <xdr:nvSpPr>
            <xdr:cNvPr id="3500" name="Object 428" hidden="1">
              <a:extLst>
                <a:ext uri="{63B3BB69-23CF-44E3-9099-C40C66FF867C}">
                  <a14:compatExt spid="_x0000_s3500"/>
                </a:ext>
                <a:ext uri="{FF2B5EF4-FFF2-40B4-BE49-F238E27FC236}">
                  <a16:creationId xmlns:a16="http://schemas.microsoft.com/office/drawing/2014/main" id="{00000000-0008-0000-0000-0000A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438150</xdr:colOff>
          <xdr:row>248</xdr:row>
          <xdr:rowOff>123825</xdr:rowOff>
        </xdr:from>
        <xdr:to>
          <xdr:col>4</xdr:col>
          <xdr:colOff>762000</xdr:colOff>
          <xdr:row>248</xdr:row>
          <xdr:rowOff>1076325</xdr:rowOff>
        </xdr:to>
        <xdr:sp macro="" textlink="">
          <xdr:nvSpPr>
            <xdr:cNvPr id="3501" name="Object 429" hidden="1">
              <a:extLst>
                <a:ext uri="{63B3BB69-23CF-44E3-9099-C40C66FF867C}">
                  <a14:compatExt spid="_x0000_s3501"/>
                </a:ext>
                <a:ext uri="{FF2B5EF4-FFF2-40B4-BE49-F238E27FC236}">
                  <a16:creationId xmlns:a16="http://schemas.microsoft.com/office/drawing/2014/main" id="{00000000-0008-0000-0000-0000A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264</xdr:row>
          <xdr:rowOff>95250</xdr:rowOff>
        </xdr:from>
        <xdr:to>
          <xdr:col>4</xdr:col>
          <xdr:colOff>1733550</xdr:colOff>
          <xdr:row>264</xdr:row>
          <xdr:rowOff>838200</xdr:rowOff>
        </xdr:to>
        <xdr:sp macro="" textlink="">
          <xdr:nvSpPr>
            <xdr:cNvPr id="3502" name="Object 430" hidden="1">
              <a:extLst>
                <a:ext uri="{63B3BB69-23CF-44E3-9099-C40C66FF867C}">
                  <a14:compatExt spid="_x0000_s3502"/>
                </a:ext>
                <a:ext uri="{FF2B5EF4-FFF2-40B4-BE49-F238E27FC236}">
                  <a16:creationId xmlns:a16="http://schemas.microsoft.com/office/drawing/2014/main" id="{00000000-0008-0000-0000-0000A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609</xdr:row>
          <xdr:rowOff>76200</xdr:rowOff>
        </xdr:from>
        <xdr:to>
          <xdr:col>4</xdr:col>
          <xdr:colOff>1190625</xdr:colOff>
          <xdr:row>609</xdr:row>
          <xdr:rowOff>1085850</xdr:rowOff>
        </xdr:to>
        <xdr:sp macro="" textlink="">
          <xdr:nvSpPr>
            <xdr:cNvPr id="3503" name="Object 431" hidden="1">
              <a:extLst>
                <a:ext uri="{63B3BB69-23CF-44E3-9099-C40C66FF867C}">
                  <a14:compatExt spid="_x0000_s3503"/>
                </a:ext>
                <a:ext uri="{FF2B5EF4-FFF2-40B4-BE49-F238E27FC236}">
                  <a16:creationId xmlns:a16="http://schemas.microsoft.com/office/drawing/2014/main" id="{00000000-0008-0000-0000-0000A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552450</xdr:colOff>
          <xdr:row>610</xdr:row>
          <xdr:rowOff>123825</xdr:rowOff>
        </xdr:from>
        <xdr:to>
          <xdr:col>4</xdr:col>
          <xdr:colOff>1457325</xdr:colOff>
          <xdr:row>610</xdr:row>
          <xdr:rowOff>1076325</xdr:rowOff>
        </xdr:to>
        <xdr:sp macro="" textlink="">
          <xdr:nvSpPr>
            <xdr:cNvPr id="3504" name="Object 432" hidden="1">
              <a:extLst>
                <a:ext uri="{63B3BB69-23CF-44E3-9099-C40C66FF867C}">
                  <a14:compatExt spid="_x0000_s3504"/>
                </a:ext>
                <a:ext uri="{FF2B5EF4-FFF2-40B4-BE49-F238E27FC236}">
                  <a16:creationId xmlns:a16="http://schemas.microsoft.com/office/drawing/2014/main" id="{00000000-0008-0000-0000-0000B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180</xdr:row>
          <xdr:rowOff>171450</xdr:rowOff>
        </xdr:from>
        <xdr:to>
          <xdr:col>4</xdr:col>
          <xdr:colOff>1647825</xdr:colOff>
          <xdr:row>180</xdr:row>
          <xdr:rowOff>971550</xdr:rowOff>
        </xdr:to>
        <xdr:sp macro="" textlink="">
          <xdr:nvSpPr>
            <xdr:cNvPr id="3505" name="Object 433" hidden="1">
              <a:extLst>
                <a:ext uri="{63B3BB69-23CF-44E3-9099-C40C66FF867C}">
                  <a14:compatExt spid="_x0000_s3505"/>
                </a:ext>
                <a:ext uri="{FF2B5EF4-FFF2-40B4-BE49-F238E27FC236}">
                  <a16:creationId xmlns:a16="http://schemas.microsoft.com/office/drawing/2014/main" id="{00000000-0008-0000-0000-0000B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323850</xdr:colOff>
          <xdr:row>176</xdr:row>
          <xdr:rowOff>152400</xdr:rowOff>
        </xdr:from>
        <xdr:to>
          <xdr:col>4</xdr:col>
          <xdr:colOff>1400175</xdr:colOff>
          <xdr:row>176</xdr:row>
          <xdr:rowOff>1038225</xdr:rowOff>
        </xdr:to>
        <xdr:sp macro="" textlink="">
          <xdr:nvSpPr>
            <xdr:cNvPr id="3507" name="Object 435" hidden="1">
              <a:extLst>
                <a:ext uri="{63B3BB69-23CF-44E3-9099-C40C66FF867C}">
                  <a14:compatExt spid="_x0000_s3507"/>
                </a:ext>
                <a:ext uri="{FF2B5EF4-FFF2-40B4-BE49-F238E27FC236}">
                  <a16:creationId xmlns:a16="http://schemas.microsoft.com/office/drawing/2014/main" id="{00000000-0008-0000-0000-0000B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177</xdr:row>
          <xdr:rowOff>123825</xdr:rowOff>
        </xdr:from>
        <xdr:to>
          <xdr:col>4</xdr:col>
          <xdr:colOff>1524000</xdr:colOff>
          <xdr:row>177</xdr:row>
          <xdr:rowOff>1066800</xdr:rowOff>
        </xdr:to>
        <xdr:sp macro="" textlink="">
          <xdr:nvSpPr>
            <xdr:cNvPr id="3508" name="Object 436" hidden="1">
              <a:extLst>
                <a:ext uri="{63B3BB69-23CF-44E3-9099-C40C66FF867C}">
                  <a14:compatExt spid="_x0000_s3508"/>
                </a:ext>
                <a:ext uri="{FF2B5EF4-FFF2-40B4-BE49-F238E27FC236}">
                  <a16:creationId xmlns:a16="http://schemas.microsoft.com/office/drawing/2014/main" id="{00000000-0008-0000-0000-0000B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183</xdr:row>
          <xdr:rowOff>123825</xdr:rowOff>
        </xdr:from>
        <xdr:to>
          <xdr:col>4</xdr:col>
          <xdr:colOff>1790700</xdr:colOff>
          <xdr:row>183</xdr:row>
          <xdr:rowOff>1019175</xdr:rowOff>
        </xdr:to>
        <xdr:sp macro="" textlink="">
          <xdr:nvSpPr>
            <xdr:cNvPr id="3511" name="Object 439" hidden="1">
              <a:extLst>
                <a:ext uri="{63B3BB69-23CF-44E3-9099-C40C66FF867C}">
                  <a14:compatExt spid="_x0000_s3511"/>
                </a:ext>
                <a:ext uri="{FF2B5EF4-FFF2-40B4-BE49-F238E27FC236}">
                  <a16:creationId xmlns:a16="http://schemas.microsoft.com/office/drawing/2014/main" id="{00000000-0008-0000-0000-0000B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184</xdr:row>
          <xdr:rowOff>95250</xdr:rowOff>
        </xdr:from>
        <xdr:to>
          <xdr:col>4</xdr:col>
          <xdr:colOff>1714500</xdr:colOff>
          <xdr:row>184</xdr:row>
          <xdr:rowOff>1123950</xdr:rowOff>
        </xdr:to>
        <xdr:sp macro="" textlink="">
          <xdr:nvSpPr>
            <xdr:cNvPr id="3512" name="Object 440" hidden="1">
              <a:extLst>
                <a:ext uri="{63B3BB69-23CF-44E3-9099-C40C66FF867C}">
                  <a14:compatExt spid="_x0000_s3512"/>
                </a:ext>
                <a:ext uri="{FF2B5EF4-FFF2-40B4-BE49-F238E27FC236}">
                  <a16:creationId xmlns:a16="http://schemas.microsoft.com/office/drawing/2014/main" id="{00000000-0008-0000-0000-0000B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185</xdr:row>
          <xdr:rowOff>114300</xdr:rowOff>
        </xdr:from>
        <xdr:to>
          <xdr:col>4</xdr:col>
          <xdr:colOff>1743075</xdr:colOff>
          <xdr:row>185</xdr:row>
          <xdr:rowOff>1076325</xdr:rowOff>
        </xdr:to>
        <xdr:sp macro="" textlink="">
          <xdr:nvSpPr>
            <xdr:cNvPr id="3513" name="Object 441" hidden="1">
              <a:extLst>
                <a:ext uri="{63B3BB69-23CF-44E3-9099-C40C66FF867C}">
                  <a14:compatExt spid="_x0000_s3513"/>
                </a:ext>
                <a:ext uri="{FF2B5EF4-FFF2-40B4-BE49-F238E27FC236}">
                  <a16:creationId xmlns:a16="http://schemas.microsoft.com/office/drawing/2014/main" id="{00000000-0008-0000-0000-0000B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104</xdr:row>
          <xdr:rowOff>85725</xdr:rowOff>
        </xdr:from>
        <xdr:to>
          <xdr:col>4</xdr:col>
          <xdr:colOff>1266825</xdr:colOff>
          <xdr:row>104</xdr:row>
          <xdr:rowOff>1028700</xdr:rowOff>
        </xdr:to>
        <xdr:sp macro="" textlink="">
          <xdr:nvSpPr>
            <xdr:cNvPr id="3514" name="Object 442" hidden="1">
              <a:extLst>
                <a:ext uri="{63B3BB69-23CF-44E3-9099-C40C66FF867C}">
                  <a14:compatExt spid="_x0000_s3514"/>
                </a:ext>
                <a:ext uri="{FF2B5EF4-FFF2-40B4-BE49-F238E27FC236}">
                  <a16:creationId xmlns:a16="http://schemas.microsoft.com/office/drawing/2014/main" id="{00000000-0008-0000-0000-0000B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179</xdr:row>
          <xdr:rowOff>123825</xdr:rowOff>
        </xdr:from>
        <xdr:to>
          <xdr:col>4</xdr:col>
          <xdr:colOff>1933575</xdr:colOff>
          <xdr:row>179</xdr:row>
          <xdr:rowOff>876300</xdr:rowOff>
        </xdr:to>
        <xdr:sp macro="" textlink="">
          <xdr:nvSpPr>
            <xdr:cNvPr id="3515" name="Object 443" hidden="1">
              <a:extLst>
                <a:ext uri="{63B3BB69-23CF-44E3-9099-C40C66FF867C}">
                  <a14:compatExt spid="_x0000_s3515"/>
                </a:ext>
                <a:ext uri="{FF2B5EF4-FFF2-40B4-BE49-F238E27FC236}">
                  <a16:creationId xmlns:a16="http://schemas.microsoft.com/office/drawing/2014/main" id="{00000000-0008-0000-0000-0000B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438150</xdr:colOff>
          <xdr:row>247</xdr:row>
          <xdr:rowOff>38100</xdr:rowOff>
        </xdr:from>
        <xdr:to>
          <xdr:col>4</xdr:col>
          <xdr:colOff>838200</xdr:colOff>
          <xdr:row>247</xdr:row>
          <xdr:rowOff>1171575</xdr:rowOff>
        </xdr:to>
        <xdr:sp macro="" textlink="">
          <xdr:nvSpPr>
            <xdr:cNvPr id="3516" name="Object 444" hidden="1">
              <a:extLst>
                <a:ext uri="{63B3BB69-23CF-44E3-9099-C40C66FF867C}">
                  <a14:compatExt spid="_x0000_s3516"/>
                </a:ext>
                <a:ext uri="{FF2B5EF4-FFF2-40B4-BE49-F238E27FC236}">
                  <a16:creationId xmlns:a16="http://schemas.microsoft.com/office/drawing/2014/main" id="{00000000-0008-0000-0000-0000B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267</xdr:row>
          <xdr:rowOff>247650</xdr:rowOff>
        </xdr:from>
        <xdr:to>
          <xdr:col>4</xdr:col>
          <xdr:colOff>1933575</xdr:colOff>
          <xdr:row>267</xdr:row>
          <xdr:rowOff>781050</xdr:rowOff>
        </xdr:to>
        <xdr:sp macro="" textlink="">
          <xdr:nvSpPr>
            <xdr:cNvPr id="3517" name="Object 445" hidden="1">
              <a:extLst>
                <a:ext uri="{63B3BB69-23CF-44E3-9099-C40C66FF867C}">
                  <a14:compatExt spid="_x0000_s3517"/>
                </a:ext>
                <a:ext uri="{FF2B5EF4-FFF2-40B4-BE49-F238E27FC236}">
                  <a16:creationId xmlns:a16="http://schemas.microsoft.com/office/drawing/2014/main" id="{00000000-0008-0000-0000-0000B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380</xdr:row>
          <xdr:rowOff>123825</xdr:rowOff>
        </xdr:from>
        <xdr:to>
          <xdr:col>4</xdr:col>
          <xdr:colOff>1924050</xdr:colOff>
          <xdr:row>380</xdr:row>
          <xdr:rowOff>1066800</xdr:rowOff>
        </xdr:to>
        <xdr:sp macro="" textlink="">
          <xdr:nvSpPr>
            <xdr:cNvPr id="3518" name="Object 446" hidden="1">
              <a:extLst>
                <a:ext uri="{63B3BB69-23CF-44E3-9099-C40C66FF867C}">
                  <a14:compatExt spid="_x0000_s3518"/>
                </a:ext>
                <a:ext uri="{FF2B5EF4-FFF2-40B4-BE49-F238E27FC236}">
                  <a16:creationId xmlns:a16="http://schemas.microsoft.com/office/drawing/2014/main" id="{00000000-0008-0000-0000-0000B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342900</xdr:colOff>
          <xdr:row>382</xdr:row>
          <xdr:rowOff>76200</xdr:rowOff>
        </xdr:from>
        <xdr:to>
          <xdr:col>4</xdr:col>
          <xdr:colOff>1419225</xdr:colOff>
          <xdr:row>382</xdr:row>
          <xdr:rowOff>1123950</xdr:rowOff>
        </xdr:to>
        <xdr:sp macro="" textlink="">
          <xdr:nvSpPr>
            <xdr:cNvPr id="3519" name="Object 447" hidden="1">
              <a:extLst>
                <a:ext uri="{63B3BB69-23CF-44E3-9099-C40C66FF867C}">
                  <a14:compatExt spid="_x0000_s3519"/>
                </a:ext>
                <a:ext uri="{FF2B5EF4-FFF2-40B4-BE49-F238E27FC236}">
                  <a16:creationId xmlns:a16="http://schemas.microsoft.com/office/drawing/2014/main" id="{00000000-0008-0000-0000-0000B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333375</xdr:colOff>
          <xdr:row>611</xdr:row>
          <xdr:rowOff>57150</xdr:rowOff>
        </xdr:from>
        <xdr:to>
          <xdr:col>4</xdr:col>
          <xdr:colOff>1504950</xdr:colOff>
          <xdr:row>611</xdr:row>
          <xdr:rowOff>1143000</xdr:rowOff>
        </xdr:to>
        <xdr:sp macro="" textlink="">
          <xdr:nvSpPr>
            <xdr:cNvPr id="3520" name="Object 448" hidden="1">
              <a:extLst>
                <a:ext uri="{63B3BB69-23CF-44E3-9099-C40C66FF867C}">
                  <a14:compatExt spid="_x0000_s3520"/>
                </a:ext>
                <a:ext uri="{FF2B5EF4-FFF2-40B4-BE49-F238E27FC236}">
                  <a16:creationId xmlns:a16="http://schemas.microsoft.com/office/drawing/2014/main" id="{00000000-0008-0000-0000-0000C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238125</xdr:colOff>
          <xdr:row>809</xdr:row>
          <xdr:rowOff>19050</xdr:rowOff>
        </xdr:from>
        <xdr:to>
          <xdr:col>4</xdr:col>
          <xdr:colOff>1685925</xdr:colOff>
          <xdr:row>809</xdr:row>
          <xdr:rowOff>1047750</xdr:rowOff>
        </xdr:to>
        <xdr:sp macro="" textlink="">
          <xdr:nvSpPr>
            <xdr:cNvPr id="3521" name="Object 449" hidden="1">
              <a:extLst>
                <a:ext uri="{63B3BB69-23CF-44E3-9099-C40C66FF867C}">
                  <a14:compatExt spid="_x0000_s3521"/>
                </a:ext>
                <a:ext uri="{FF2B5EF4-FFF2-40B4-BE49-F238E27FC236}">
                  <a16:creationId xmlns:a16="http://schemas.microsoft.com/office/drawing/2014/main" id="{00000000-0008-0000-0000-0000C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171450</xdr:colOff>
          <xdr:row>810</xdr:row>
          <xdr:rowOff>123825</xdr:rowOff>
        </xdr:from>
        <xdr:to>
          <xdr:col>4</xdr:col>
          <xdr:colOff>1666875</xdr:colOff>
          <xdr:row>810</xdr:row>
          <xdr:rowOff>1028700</xdr:rowOff>
        </xdr:to>
        <xdr:sp macro="" textlink="">
          <xdr:nvSpPr>
            <xdr:cNvPr id="3522" name="Object 450" hidden="1">
              <a:extLst>
                <a:ext uri="{63B3BB69-23CF-44E3-9099-C40C66FF867C}">
                  <a14:compatExt spid="_x0000_s3522"/>
                </a:ext>
                <a:ext uri="{FF2B5EF4-FFF2-40B4-BE49-F238E27FC236}">
                  <a16:creationId xmlns:a16="http://schemas.microsoft.com/office/drawing/2014/main" id="{00000000-0008-0000-0000-0000C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133350</xdr:colOff>
          <xdr:row>612</xdr:row>
          <xdr:rowOff>66675</xdr:rowOff>
        </xdr:from>
        <xdr:to>
          <xdr:col>4</xdr:col>
          <xdr:colOff>1885950</xdr:colOff>
          <xdr:row>612</xdr:row>
          <xdr:rowOff>1123950</xdr:rowOff>
        </xdr:to>
        <xdr:sp macro="" textlink="">
          <xdr:nvSpPr>
            <xdr:cNvPr id="3523" name="Object 451" hidden="1">
              <a:extLst>
                <a:ext uri="{63B3BB69-23CF-44E3-9099-C40C66FF867C}">
                  <a14:compatExt spid="_x0000_s3523"/>
                </a:ext>
                <a:ext uri="{FF2B5EF4-FFF2-40B4-BE49-F238E27FC236}">
                  <a16:creationId xmlns:a16="http://schemas.microsoft.com/office/drawing/2014/main" id="{00000000-0008-0000-0000-0000C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400050</xdr:colOff>
          <xdr:row>613</xdr:row>
          <xdr:rowOff>76200</xdr:rowOff>
        </xdr:from>
        <xdr:to>
          <xdr:col>4</xdr:col>
          <xdr:colOff>1266825</xdr:colOff>
          <xdr:row>613</xdr:row>
          <xdr:rowOff>1181100</xdr:rowOff>
        </xdr:to>
        <xdr:sp macro="" textlink="">
          <xdr:nvSpPr>
            <xdr:cNvPr id="3524" name="Object 452" hidden="1">
              <a:extLst>
                <a:ext uri="{63B3BB69-23CF-44E3-9099-C40C66FF867C}">
                  <a14:compatExt spid="_x0000_s3524"/>
                </a:ext>
                <a:ext uri="{FF2B5EF4-FFF2-40B4-BE49-F238E27FC236}">
                  <a16:creationId xmlns:a16="http://schemas.microsoft.com/office/drawing/2014/main" id="{00000000-0008-0000-0000-0000C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361950</xdr:colOff>
          <xdr:row>614</xdr:row>
          <xdr:rowOff>95250</xdr:rowOff>
        </xdr:from>
        <xdr:to>
          <xdr:col>4</xdr:col>
          <xdr:colOff>1304925</xdr:colOff>
          <xdr:row>614</xdr:row>
          <xdr:rowOff>1066800</xdr:rowOff>
        </xdr:to>
        <xdr:sp macro="" textlink="">
          <xdr:nvSpPr>
            <xdr:cNvPr id="3525" name="Object 453" hidden="1">
              <a:extLst>
                <a:ext uri="{63B3BB69-23CF-44E3-9099-C40C66FF867C}">
                  <a14:compatExt spid="_x0000_s3525"/>
                </a:ext>
                <a:ext uri="{FF2B5EF4-FFF2-40B4-BE49-F238E27FC236}">
                  <a16:creationId xmlns:a16="http://schemas.microsoft.com/office/drawing/2014/main" id="{00000000-0008-0000-0000-0000C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333375</xdr:colOff>
          <xdr:row>615</xdr:row>
          <xdr:rowOff>266700</xdr:rowOff>
        </xdr:from>
        <xdr:to>
          <xdr:col>4</xdr:col>
          <xdr:colOff>1381125</xdr:colOff>
          <xdr:row>615</xdr:row>
          <xdr:rowOff>962025</xdr:rowOff>
        </xdr:to>
        <xdr:sp macro="" textlink="">
          <xdr:nvSpPr>
            <xdr:cNvPr id="3526" name="Object 454" hidden="1">
              <a:extLst>
                <a:ext uri="{63B3BB69-23CF-44E3-9099-C40C66FF867C}">
                  <a14:compatExt spid="_x0000_s3526"/>
                </a:ext>
                <a:ext uri="{FF2B5EF4-FFF2-40B4-BE49-F238E27FC236}">
                  <a16:creationId xmlns:a16="http://schemas.microsoft.com/office/drawing/2014/main" id="{00000000-0008-0000-0000-0000C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316</xdr:row>
          <xdr:rowOff>76200</xdr:rowOff>
        </xdr:from>
        <xdr:to>
          <xdr:col>4</xdr:col>
          <xdr:colOff>1733550</xdr:colOff>
          <xdr:row>316</xdr:row>
          <xdr:rowOff>923925</xdr:rowOff>
        </xdr:to>
        <xdr:sp macro="" textlink="">
          <xdr:nvSpPr>
            <xdr:cNvPr id="3527" name="Object 455" hidden="1">
              <a:extLst>
                <a:ext uri="{63B3BB69-23CF-44E3-9099-C40C66FF867C}">
                  <a14:compatExt spid="_x0000_s3527"/>
                </a:ext>
                <a:ext uri="{FF2B5EF4-FFF2-40B4-BE49-F238E27FC236}">
                  <a16:creationId xmlns:a16="http://schemas.microsoft.com/office/drawing/2014/main" id="{00000000-0008-0000-0000-0000C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616</xdr:row>
          <xdr:rowOff>66675</xdr:rowOff>
        </xdr:from>
        <xdr:to>
          <xdr:col>4</xdr:col>
          <xdr:colOff>1933575</xdr:colOff>
          <xdr:row>616</xdr:row>
          <xdr:rowOff>952500</xdr:rowOff>
        </xdr:to>
        <xdr:sp macro="" textlink="">
          <xdr:nvSpPr>
            <xdr:cNvPr id="3528" name="Object 456" hidden="1">
              <a:extLst>
                <a:ext uri="{63B3BB69-23CF-44E3-9099-C40C66FF867C}">
                  <a14:compatExt spid="_x0000_s3528"/>
                </a:ext>
                <a:ext uri="{FF2B5EF4-FFF2-40B4-BE49-F238E27FC236}">
                  <a16:creationId xmlns:a16="http://schemas.microsoft.com/office/drawing/2014/main" id="{00000000-0008-0000-0000-0000C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617</xdr:row>
          <xdr:rowOff>180975</xdr:rowOff>
        </xdr:from>
        <xdr:to>
          <xdr:col>4</xdr:col>
          <xdr:colOff>1781175</xdr:colOff>
          <xdr:row>617</xdr:row>
          <xdr:rowOff>1047750</xdr:rowOff>
        </xdr:to>
        <xdr:sp macro="" textlink="">
          <xdr:nvSpPr>
            <xdr:cNvPr id="3529" name="Object 457" hidden="1">
              <a:extLst>
                <a:ext uri="{63B3BB69-23CF-44E3-9099-C40C66FF867C}">
                  <a14:compatExt spid="_x0000_s3529"/>
                </a:ext>
                <a:ext uri="{FF2B5EF4-FFF2-40B4-BE49-F238E27FC236}">
                  <a16:creationId xmlns:a16="http://schemas.microsoft.com/office/drawing/2014/main" id="{00000000-0008-0000-0000-0000C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618</xdr:row>
          <xdr:rowOff>95250</xdr:rowOff>
        </xdr:from>
        <xdr:to>
          <xdr:col>4</xdr:col>
          <xdr:colOff>1685925</xdr:colOff>
          <xdr:row>618</xdr:row>
          <xdr:rowOff>1190625</xdr:rowOff>
        </xdr:to>
        <xdr:sp macro="" textlink="">
          <xdr:nvSpPr>
            <xdr:cNvPr id="3530" name="Object 458" hidden="1">
              <a:extLst>
                <a:ext uri="{63B3BB69-23CF-44E3-9099-C40C66FF867C}">
                  <a14:compatExt spid="_x0000_s3530"/>
                </a:ext>
                <a:ext uri="{FF2B5EF4-FFF2-40B4-BE49-F238E27FC236}">
                  <a16:creationId xmlns:a16="http://schemas.microsoft.com/office/drawing/2014/main" id="{00000000-0008-0000-0000-0000C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619</xdr:row>
          <xdr:rowOff>95250</xdr:rowOff>
        </xdr:from>
        <xdr:to>
          <xdr:col>4</xdr:col>
          <xdr:colOff>1828800</xdr:colOff>
          <xdr:row>619</xdr:row>
          <xdr:rowOff>1047750</xdr:rowOff>
        </xdr:to>
        <xdr:sp macro="" textlink="">
          <xdr:nvSpPr>
            <xdr:cNvPr id="3531" name="Object 459" hidden="1">
              <a:extLst>
                <a:ext uri="{63B3BB69-23CF-44E3-9099-C40C66FF867C}">
                  <a14:compatExt spid="_x0000_s3531"/>
                </a:ext>
                <a:ext uri="{FF2B5EF4-FFF2-40B4-BE49-F238E27FC236}">
                  <a16:creationId xmlns:a16="http://schemas.microsoft.com/office/drawing/2014/main" id="{00000000-0008-0000-0000-0000C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140</xdr:row>
          <xdr:rowOff>66675</xdr:rowOff>
        </xdr:from>
        <xdr:to>
          <xdr:col>4</xdr:col>
          <xdr:colOff>1924050</xdr:colOff>
          <xdr:row>140</xdr:row>
          <xdr:rowOff>971550</xdr:rowOff>
        </xdr:to>
        <xdr:sp macro="" textlink="">
          <xdr:nvSpPr>
            <xdr:cNvPr id="3532" name="Object 460" hidden="1">
              <a:extLst>
                <a:ext uri="{63B3BB69-23CF-44E3-9099-C40C66FF867C}">
                  <a14:compatExt spid="_x0000_s3532"/>
                </a:ext>
                <a:ext uri="{FF2B5EF4-FFF2-40B4-BE49-F238E27FC236}">
                  <a16:creationId xmlns:a16="http://schemas.microsoft.com/office/drawing/2014/main" id="{00000000-0008-0000-0000-0000C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141</xdr:row>
          <xdr:rowOff>47625</xdr:rowOff>
        </xdr:from>
        <xdr:to>
          <xdr:col>4</xdr:col>
          <xdr:colOff>1590675</xdr:colOff>
          <xdr:row>141</xdr:row>
          <xdr:rowOff>1171575</xdr:rowOff>
        </xdr:to>
        <xdr:sp macro="" textlink="">
          <xdr:nvSpPr>
            <xdr:cNvPr id="3533" name="Object 461" hidden="1">
              <a:extLst>
                <a:ext uri="{63B3BB69-23CF-44E3-9099-C40C66FF867C}">
                  <a14:compatExt spid="_x0000_s3533"/>
                </a:ext>
                <a:ext uri="{FF2B5EF4-FFF2-40B4-BE49-F238E27FC236}">
                  <a16:creationId xmlns:a16="http://schemas.microsoft.com/office/drawing/2014/main" id="{00000000-0008-0000-0000-0000C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247650</xdr:colOff>
          <xdr:row>190</xdr:row>
          <xdr:rowOff>142875</xdr:rowOff>
        </xdr:from>
        <xdr:to>
          <xdr:col>4</xdr:col>
          <xdr:colOff>1400175</xdr:colOff>
          <xdr:row>190</xdr:row>
          <xdr:rowOff>971550</xdr:rowOff>
        </xdr:to>
        <xdr:sp macro="" textlink="">
          <xdr:nvSpPr>
            <xdr:cNvPr id="3538" name="Object 466" hidden="1">
              <a:extLst>
                <a:ext uri="{63B3BB69-23CF-44E3-9099-C40C66FF867C}">
                  <a14:compatExt spid="_x0000_s3538"/>
                </a:ext>
                <a:ext uri="{FF2B5EF4-FFF2-40B4-BE49-F238E27FC236}">
                  <a16:creationId xmlns:a16="http://schemas.microsoft.com/office/drawing/2014/main" id="{00000000-0008-0000-0000-0000D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285750</xdr:colOff>
          <xdr:row>191</xdr:row>
          <xdr:rowOff>85725</xdr:rowOff>
        </xdr:from>
        <xdr:to>
          <xdr:col>4</xdr:col>
          <xdr:colOff>1438275</xdr:colOff>
          <xdr:row>191</xdr:row>
          <xdr:rowOff>952500</xdr:rowOff>
        </xdr:to>
        <xdr:sp macro="" textlink="">
          <xdr:nvSpPr>
            <xdr:cNvPr id="3539" name="Object 467" hidden="1">
              <a:extLst>
                <a:ext uri="{63B3BB69-23CF-44E3-9099-C40C66FF867C}">
                  <a14:compatExt spid="_x0000_s3539"/>
                </a:ext>
                <a:ext uri="{FF2B5EF4-FFF2-40B4-BE49-F238E27FC236}">
                  <a16:creationId xmlns:a16="http://schemas.microsoft.com/office/drawing/2014/main" id="{00000000-0008-0000-0000-0000D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285750</xdr:colOff>
          <xdr:row>192</xdr:row>
          <xdr:rowOff>161925</xdr:rowOff>
        </xdr:from>
        <xdr:to>
          <xdr:col>4</xdr:col>
          <xdr:colOff>1647825</xdr:colOff>
          <xdr:row>192</xdr:row>
          <xdr:rowOff>1019175</xdr:rowOff>
        </xdr:to>
        <xdr:sp macro="" textlink="">
          <xdr:nvSpPr>
            <xdr:cNvPr id="3540" name="Object 468" hidden="1">
              <a:extLst>
                <a:ext uri="{63B3BB69-23CF-44E3-9099-C40C66FF867C}">
                  <a14:compatExt spid="_x0000_s3540"/>
                </a:ext>
                <a:ext uri="{FF2B5EF4-FFF2-40B4-BE49-F238E27FC236}">
                  <a16:creationId xmlns:a16="http://schemas.microsoft.com/office/drawing/2014/main" id="{00000000-0008-0000-0000-0000D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228600</xdr:colOff>
          <xdr:row>194</xdr:row>
          <xdr:rowOff>76200</xdr:rowOff>
        </xdr:from>
        <xdr:to>
          <xdr:col>4</xdr:col>
          <xdr:colOff>1704975</xdr:colOff>
          <xdr:row>194</xdr:row>
          <xdr:rowOff>1076325</xdr:rowOff>
        </xdr:to>
        <xdr:sp macro="" textlink="">
          <xdr:nvSpPr>
            <xdr:cNvPr id="3542" name="Object 470" hidden="1">
              <a:extLst>
                <a:ext uri="{63B3BB69-23CF-44E3-9099-C40C66FF867C}">
                  <a14:compatExt spid="_x0000_s3542"/>
                </a:ext>
                <a:ext uri="{FF2B5EF4-FFF2-40B4-BE49-F238E27FC236}">
                  <a16:creationId xmlns:a16="http://schemas.microsoft.com/office/drawing/2014/main" id="{00000000-0008-0000-0000-0000D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285750</xdr:colOff>
          <xdr:row>195</xdr:row>
          <xdr:rowOff>161925</xdr:rowOff>
        </xdr:from>
        <xdr:to>
          <xdr:col>4</xdr:col>
          <xdr:colOff>1619250</xdr:colOff>
          <xdr:row>195</xdr:row>
          <xdr:rowOff>1047750</xdr:rowOff>
        </xdr:to>
        <xdr:sp macro="" textlink="">
          <xdr:nvSpPr>
            <xdr:cNvPr id="3543" name="Object 471" hidden="1">
              <a:extLst>
                <a:ext uri="{63B3BB69-23CF-44E3-9099-C40C66FF867C}">
                  <a14:compatExt spid="_x0000_s3543"/>
                </a:ext>
                <a:ext uri="{FF2B5EF4-FFF2-40B4-BE49-F238E27FC236}">
                  <a16:creationId xmlns:a16="http://schemas.microsoft.com/office/drawing/2014/main" id="{00000000-0008-0000-0000-0000D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161925</xdr:colOff>
          <xdr:row>196</xdr:row>
          <xdr:rowOff>85725</xdr:rowOff>
        </xdr:from>
        <xdr:to>
          <xdr:col>4</xdr:col>
          <xdr:colOff>1790700</xdr:colOff>
          <xdr:row>196</xdr:row>
          <xdr:rowOff>1162050</xdr:rowOff>
        </xdr:to>
        <xdr:sp macro="" textlink="">
          <xdr:nvSpPr>
            <xdr:cNvPr id="3544" name="Object 472" hidden="1">
              <a:extLst>
                <a:ext uri="{63B3BB69-23CF-44E3-9099-C40C66FF867C}">
                  <a14:compatExt spid="_x0000_s3544"/>
                </a:ext>
                <a:ext uri="{FF2B5EF4-FFF2-40B4-BE49-F238E27FC236}">
                  <a16:creationId xmlns:a16="http://schemas.microsoft.com/office/drawing/2014/main" id="{00000000-0008-0000-0000-0000D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219075</xdr:colOff>
          <xdr:row>201</xdr:row>
          <xdr:rowOff>85725</xdr:rowOff>
        </xdr:from>
        <xdr:to>
          <xdr:col>4</xdr:col>
          <xdr:colOff>1685925</xdr:colOff>
          <xdr:row>201</xdr:row>
          <xdr:rowOff>1028700</xdr:rowOff>
        </xdr:to>
        <xdr:sp macro="" textlink="">
          <xdr:nvSpPr>
            <xdr:cNvPr id="3549" name="Object 477" hidden="1">
              <a:extLst>
                <a:ext uri="{63B3BB69-23CF-44E3-9099-C40C66FF867C}">
                  <a14:compatExt spid="_x0000_s3549"/>
                </a:ext>
                <a:ext uri="{FF2B5EF4-FFF2-40B4-BE49-F238E27FC236}">
                  <a16:creationId xmlns:a16="http://schemas.microsoft.com/office/drawing/2014/main" id="{00000000-0008-0000-0000-0000D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161925</xdr:colOff>
          <xdr:row>202</xdr:row>
          <xdr:rowOff>47625</xdr:rowOff>
        </xdr:from>
        <xdr:to>
          <xdr:col>4</xdr:col>
          <xdr:colOff>1809750</xdr:colOff>
          <xdr:row>202</xdr:row>
          <xdr:rowOff>1181100</xdr:rowOff>
        </xdr:to>
        <xdr:sp macro="" textlink="">
          <xdr:nvSpPr>
            <xdr:cNvPr id="3550" name="Object 478" hidden="1">
              <a:extLst>
                <a:ext uri="{63B3BB69-23CF-44E3-9099-C40C66FF867C}">
                  <a14:compatExt spid="_x0000_s3550"/>
                </a:ext>
                <a:ext uri="{FF2B5EF4-FFF2-40B4-BE49-F238E27FC236}">
                  <a16:creationId xmlns:a16="http://schemas.microsoft.com/office/drawing/2014/main" id="{00000000-0008-0000-0000-0000D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257175</xdr:colOff>
          <xdr:row>203</xdr:row>
          <xdr:rowOff>95250</xdr:rowOff>
        </xdr:from>
        <xdr:to>
          <xdr:col>4</xdr:col>
          <xdr:colOff>1666875</xdr:colOff>
          <xdr:row>203</xdr:row>
          <xdr:rowOff>1095375</xdr:rowOff>
        </xdr:to>
        <xdr:sp macro="" textlink="">
          <xdr:nvSpPr>
            <xdr:cNvPr id="3551" name="Object 479" hidden="1">
              <a:extLst>
                <a:ext uri="{63B3BB69-23CF-44E3-9099-C40C66FF867C}">
                  <a14:compatExt spid="_x0000_s3551"/>
                </a:ext>
                <a:ext uri="{FF2B5EF4-FFF2-40B4-BE49-F238E27FC236}">
                  <a16:creationId xmlns:a16="http://schemas.microsoft.com/office/drawing/2014/main" id="{00000000-0008-0000-0000-0000D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180975</xdr:colOff>
          <xdr:row>204</xdr:row>
          <xdr:rowOff>85725</xdr:rowOff>
        </xdr:from>
        <xdr:to>
          <xdr:col>4</xdr:col>
          <xdr:colOff>1647825</xdr:colOff>
          <xdr:row>204</xdr:row>
          <xdr:rowOff>1162050</xdr:rowOff>
        </xdr:to>
        <xdr:sp macro="" textlink="">
          <xdr:nvSpPr>
            <xdr:cNvPr id="3552" name="Object 480" hidden="1">
              <a:extLst>
                <a:ext uri="{63B3BB69-23CF-44E3-9099-C40C66FF867C}">
                  <a14:compatExt spid="_x0000_s3552"/>
                </a:ext>
                <a:ext uri="{FF2B5EF4-FFF2-40B4-BE49-F238E27FC236}">
                  <a16:creationId xmlns:a16="http://schemas.microsoft.com/office/drawing/2014/main" id="{00000000-0008-0000-0000-0000E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514350</xdr:colOff>
          <xdr:row>205</xdr:row>
          <xdr:rowOff>85725</xdr:rowOff>
        </xdr:from>
        <xdr:to>
          <xdr:col>4</xdr:col>
          <xdr:colOff>1257300</xdr:colOff>
          <xdr:row>205</xdr:row>
          <xdr:rowOff>1114425</xdr:rowOff>
        </xdr:to>
        <xdr:sp macro="" textlink="">
          <xdr:nvSpPr>
            <xdr:cNvPr id="3553" name="Object 481" hidden="1">
              <a:extLst>
                <a:ext uri="{63B3BB69-23CF-44E3-9099-C40C66FF867C}">
                  <a14:compatExt spid="_x0000_s3553"/>
                </a:ext>
                <a:ext uri="{FF2B5EF4-FFF2-40B4-BE49-F238E27FC236}">
                  <a16:creationId xmlns:a16="http://schemas.microsoft.com/office/drawing/2014/main" id="{00000000-0008-0000-0000-0000E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133350</xdr:colOff>
          <xdr:row>206</xdr:row>
          <xdr:rowOff>161925</xdr:rowOff>
        </xdr:from>
        <xdr:to>
          <xdr:col>4</xdr:col>
          <xdr:colOff>1571625</xdr:colOff>
          <xdr:row>206</xdr:row>
          <xdr:rowOff>1085850</xdr:rowOff>
        </xdr:to>
        <xdr:sp macro="" textlink="">
          <xdr:nvSpPr>
            <xdr:cNvPr id="3554" name="Object 482" hidden="1">
              <a:extLst>
                <a:ext uri="{63B3BB69-23CF-44E3-9099-C40C66FF867C}">
                  <a14:compatExt spid="_x0000_s3554"/>
                </a:ext>
                <a:ext uri="{FF2B5EF4-FFF2-40B4-BE49-F238E27FC236}">
                  <a16:creationId xmlns:a16="http://schemas.microsoft.com/office/drawing/2014/main" id="{00000000-0008-0000-0000-0000E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200025</xdr:colOff>
          <xdr:row>210</xdr:row>
          <xdr:rowOff>142875</xdr:rowOff>
        </xdr:from>
        <xdr:to>
          <xdr:col>4</xdr:col>
          <xdr:colOff>1428750</xdr:colOff>
          <xdr:row>210</xdr:row>
          <xdr:rowOff>1028700</xdr:rowOff>
        </xdr:to>
        <xdr:sp macro="" textlink="">
          <xdr:nvSpPr>
            <xdr:cNvPr id="3557" name="Object 485" hidden="1">
              <a:extLst>
                <a:ext uri="{63B3BB69-23CF-44E3-9099-C40C66FF867C}">
                  <a14:compatExt spid="_x0000_s3557"/>
                </a:ext>
                <a:ext uri="{FF2B5EF4-FFF2-40B4-BE49-F238E27FC236}">
                  <a16:creationId xmlns:a16="http://schemas.microsoft.com/office/drawing/2014/main" id="{00000000-0008-0000-0000-0000E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212</xdr:row>
          <xdr:rowOff>104775</xdr:rowOff>
        </xdr:from>
        <xdr:to>
          <xdr:col>4</xdr:col>
          <xdr:colOff>1571625</xdr:colOff>
          <xdr:row>212</xdr:row>
          <xdr:rowOff>1123950</xdr:rowOff>
        </xdr:to>
        <xdr:sp macro="" textlink="">
          <xdr:nvSpPr>
            <xdr:cNvPr id="3559" name="Object 487" hidden="1">
              <a:extLst>
                <a:ext uri="{63B3BB69-23CF-44E3-9099-C40C66FF867C}">
                  <a14:compatExt spid="_x0000_s3559"/>
                </a:ext>
                <a:ext uri="{FF2B5EF4-FFF2-40B4-BE49-F238E27FC236}">
                  <a16:creationId xmlns:a16="http://schemas.microsoft.com/office/drawing/2014/main" id="{00000000-0008-0000-0000-0000E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85725</xdr:colOff>
          <xdr:row>213</xdr:row>
          <xdr:rowOff>76200</xdr:rowOff>
        </xdr:from>
        <xdr:to>
          <xdr:col>4</xdr:col>
          <xdr:colOff>1476375</xdr:colOff>
          <xdr:row>213</xdr:row>
          <xdr:rowOff>1047750</xdr:rowOff>
        </xdr:to>
        <xdr:sp macro="" textlink="">
          <xdr:nvSpPr>
            <xdr:cNvPr id="3560" name="Object 488" hidden="1">
              <a:extLst>
                <a:ext uri="{63B3BB69-23CF-44E3-9099-C40C66FF867C}">
                  <a14:compatExt spid="_x0000_s3560"/>
                </a:ext>
                <a:ext uri="{FF2B5EF4-FFF2-40B4-BE49-F238E27FC236}">
                  <a16:creationId xmlns:a16="http://schemas.microsoft.com/office/drawing/2014/main" id="{00000000-0008-0000-0000-0000E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215</xdr:row>
          <xdr:rowOff>133350</xdr:rowOff>
        </xdr:from>
        <xdr:to>
          <xdr:col>4</xdr:col>
          <xdr:colOff>1619250</xdr:colOff>
          <xdr:row>215</xdr:row>
          <xdr:rowOff>1000125</xdr:rowOff>
        </xdr:to>
        <xdr:sp macro="" textlink="">
          <xdr:nvSpPr>
            <xdr:cNvPr id="3562" name="Object 490" hidden="1">
              <a:extLst>
                <a:ext uri="{63B3BB69-23CF-44E3-9099-C40C66FF867C}">
                  <a14:compatExt spid="_x0000_s3562"/>
                </a:ext>
                <a:ext uri="{FF2B5EF4-FFF2-40B4-BE49-F238E27FC236}">
                  <a16:creationId xmlns:a16="http://schemas.microsoft.com/office/drawing/2014/main" id="{00000000-0008-0000-0000-0000E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216</xdr:row>
          <xdr:rowOff>76200</xdr:rowOff>
        </xdr:from>
        <xdr:to>
          <xdr:col>4</xdr:col>
          <xdr:colOff>1762125</xdr:colOff>
          <xdr:row>216</xdr:row>
          <xdr:rowOff>1114425</xdr:rowOff>
        </xdr:to>
        <xdr:sp macro="" textlink="">
          <xdr:nvSpPr>
            <xdr:cNvPr id="3563" name="Object 491" hidden="1">
              <a:extLst>
                <a:ext uri="{63B3BB69-23CF-44E3-9099-C40C66FF867C}">
                  <a14:compatExt spid="_x0000_s3563"/>
                </a:ext>
                <a:ext uri="{FF2B5EF4-FFF2-40B4-BE49-F238E27FC236}">
                  <a16:creationId xmlns:a16="http://schemas.microsoft.com/office/drawing/2014/main" id="{00000000-0008-0000-0000-0000E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104775</xdr:colOff>
          <xdr:row>227</xdr:row>
          <xdr:rowOff>171450</xdr:rowOff>
        </xdr:from>
        <xdr:to>
          <xdr:col>4</xdr:col>
          <xdr:colOff>1685925</xdr:colOff>
          <xdr:row>227</xdr:row>
          <xdr:rowOff>933450</xdr:rowOff>
        </xdr:to>
        <xdr:sp macro="" textlink="">
          <xdr:nvSpPr>
            <xdr:cNvPr id="3573" name="Object 501" hidden="1">
              <a:extLst>
                <a:ext uri="{63B3BB69-23CF-44E3-9099-C40C66FF867C}">
                  <a14:compatExt spid="_x0000_s3573"/>
                </a:ext>
                <a:ext uri="{FF2B5EF4-FFF2-40B4-BE49-F238E27FC236}">
                  <a16:creationId xmlns:a16="http://schemas.microsoft.com/office/drawing/2014/main" id="{00000000-0008-0000-0000-0000F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381000</xdr:colOff>
          <xdr:row>232</xdr:row>
          <xdr:rowOff>104775</xdr:rowOff>
        </xdr:from>
        <xdr:to>
          <xdr:col>4</xdr:col>
          <xdr:colOff>1314450</xdr:colOff>
          <xdr:row>232</xdr:row>
          <xdr:rowOff>1143000</xdr:rowOff>
        </xdr:to>
        <xdr:sp macro="" textlink="">
          <xdr:nvSpPr>
            <xdr:cNvPr id="3578" name="Object 506" hidden="1">
              <a:extLst>
                <a:ext uri="{63B3BB69-23CF-44E3-9099-C40C66FF867C}">
                  <a14:compatExt spid="_x0000_s3578"/>
                </a:ext>
                <a:ext uri="{FF2B5EF4-FFF2-40B4-BE49-F238E27FC236}">
                  <a16:creationId xmlns:a16="http://schemas.microsoft.com/office/drawing/2014/main" id="{00000000-0008-0000-0000-0000F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304800</xdr:colOff>
          <xdr:row>233</xdr:row>
          <xdr:rowOff>95250</xdr:rowOff>
        </xdr:from>
        <xdr:to>
          <xdr:col>4</xdr:col>
          <xdr:colOff>1171575</xdr:colOff>
          <xdr:row>233</xdr:row>
          <xdr:rowOff>1143000</xdr:rowOff>
        </xdr:to>
        <xdr:sp macro="" textlink="">
          <xdr:nvSpPr>
            <xdr:cNvPr id="3579" name="Object 507" hidden="1">
              <a:extLst>
                <a:ext uri="{63B3BB69-23CF-44E3-9099-C40C66FF867C}">
                  <a14:compatExt spid="_x0000_s3579"/>
                </a:ext>
                <a:ext uri="{FF2B5EF4-FFF2-40B4-BE49-F238E27FC236}">
                  <a16:creationId xmlns:a16="http://schemas.microsoft.com/office/drawing/2014/main" id="{00000000-0008-0000-0000-0000F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219075</xdr:colOff>
          <xdr:row>236</xdr:row>
          <xdr:rowOff>266700</xdr:rowOff>
        </xdr:from>
        <xdr:to>
          <xdr:col>4</xdr:col>
          <xdr:colOff>1695450</xdr:colOff>
          <xdr:row>236</xdr:row>
          <xdr:rowOff>952500</xdr:rowOff>
        </xdr:to>
        <xdr:sp macro="" textlink="">
          <xdr:nvSpPr>
            <xdr:cNvPr id="3582" name="Object 510" hidden="1">
              <a:extLst>
                <a:ext uri="{63B3BB69-23CF-44E3-9099-C40C66FF867C}">
                  <a14:compatExt spid="_x0000_s3582"/>
                </a:ext>
                <a:ext uri="{FF2B5EF4-FFF2-40B4-BE49-F238E27FC236}">
                  <a16:creationId xmlns:a16="http://schemas.microsoft.com/office/drawing/2014/main" id="{00000000-0008-0000-0000-0000F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274</xdr:row>
          <xdr:rowOff>238125</xdr:rowOff>
        </xdr:from>
        <xdr:to>
          <xdr:col>4</xdr:col>
          <xdr:colOff>1838325</xdr:colOff>
          <xdr:row>274</xdr:row>
          <xdr:rowOff>838200</xdr:rowOff>
        </xdr:to>
        <xdr:sp macro="" textlink="">
          <xdr:nvSpPr>
            <xdr:cNvPr id="3583" name="Object 511" hidden="1">
              <a:extLst>
                <a:ext uri="{63B3BB69-23CF-44E3-9099-C40C66FF867C}">
                  <a14:compatExt spid="_x0000_s3583"/>
                </a:ext>
                <a:ext uri="{FF2B5EF4-FFF2-40B4-BE49-F238E27FC236}">
                  <a16:creationId xmlns:a16="http://schemas.microsoft.com/office/drawing/2014/main" id="{00000000-0008-0000-0000-0000F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139</xdr:row>
          <xdr:rowOff>133350</xdr:rowOff>
        </xdr:from>
        <xdr:to>
          <xdr:col>4</xdr:col>
          <xdr:colOff>1885950</xdr:colOff>
          <xdr:row>139</xdr:row>
          <xdr:rowOff>1123950</xdr:rowOff>
        </xdr:to>
        <xdr:sp macro="" textlink="">
          <xdr:nvSpPr>
            <xdr:cNvPr id="3584" name="Object 512" hidden="1">
              <a:extLst>
                <a:ext uri="{63B3BB69-23CF-44E3-9099-C40C66FF867C}">
                  <a14:compatExt spid="_x0000_s3584"/>
                </a:ext>
                <a:ext uri="{FF2B5EF4-FFF2-40B4-BE49-F238E27FC236}">
                  <a16:creationId xmlns:a16="http://schemas.microsoft.com/office/drawing/2014/main" id="{00000000-0008-0000-0000-00000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252</xdr:row>
          <xdr:rowOff>57150</xdr:rowOff>
        </xdr:from>
        <xdr:to>
          <xdr:col>4</xdr:col>
          <xdr:colOff>1171575</xdr:colOff>
          <xdr:row>252</xdr:row>
          <xdr:rowOff>1162050</xdr:rowOff>
        </xdr:to>
        <xdr:sp macro="" textlink="">
          <xdr:nvSpPr>
            <xdr:cNvPr id="3585" name="Object 513" hidden="1">
              <a:extLst>
                <a:ext uri="{63B3BB69-23CF-44E3-9099-C40C66FF867C}">
                  <a14:compatExt spid="_x0000_s3585"/>
                </a:ext>
                <a:ext uri="{FF2B5EF4-FFF2-40B4-BE49-F238E27FC236}">
                  <a16:creationId xmlns:a16="http://schemas.microsoft.com/office/drawing/2014/main" id="{00000000-0008-0000-0000-00000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404</xdr:row>
          <xdr:rowOff>133350</xdr:rowOff>
        </xdr:from>
        <xdr:to>
          <xdr:col>4</xdr:col>
          <xdr:colOff>1876425</xdr:colOff>
          <xdr:row>404</xdr:row>
          <xdr:rowOff>981075</xdr:rowOff>
        </xdr:to>
        <xdr:sp macro="" textlink="">
          <xdr:nvSpPr>
            <xdr:cNvPr id="3586" name="Object 514" hidden="1">
              <a:extLst>
                <a:ext uri="{63B3BB69-23CF-44E3-9099-C40C66FF867C}">
                  <a14:compatExt spid="_x0000_s3586"/>
                </a:ext>
                <a:ext uri="{FF2B5EF4-FFF2-40B4-BE49-F238E27FC236}">
                  <a16:creationId xmlns:a16="http://schemas.microsoft.com/office/drawing/2014/main" id="{00000000-0008-0000-0000-00000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409575</xdr:colOff>
          <xdr:row>599</xdr:row>
          <xdr:rowOff>85725</xdr:rowOff>
        </xdr:from>
        <xdr:to>
          <xdr:col>4</xdr:col>
          <xdr:colOff>1400175</xdr:colOff>
          <xdr:row>599</xdr:row>
          <xdr:rowOff>1076325</xdr:rowOff>
        </xdr:to>
        <xdr:sp macro="" textlink="">
          <xdr:nvSpPr>
            <xdr:cNvPr id="3587" name="Object 515" hidden="1">
              <a:extLst>
                <a:ext uri="{63B3BB69-23CF-44E3-9099-C40C66FF867C}">
                  <a14:compatExt spid="_x0000_s3587"/>
                </a:ext>
                <a:ext uri="{FF2B5EF4-FFF2-40B4-BE49-F238E27FC236}">
                  <a16:creationId xmlns:a16="http://schemas.microsoft.com/office/drawing/2014/main" id="{00000000-0008-0000-0000-00000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600</xdr:row>
          <xdr:rowOff>66675</xdr:rowOff>
        </xdr:from>
        <xdr:to>
          <xdr:col>4</xdr:col>
          <xdr:colOff>1638300</xdr:colOff>
          <xdr:row>600</xdr:row>
          <xdr:rowOff>1019175</xdr:rowOff>
        </xdr:to>
        <xdr:sp macro="" textlink="">
          <xdr:nvSpPr>
            <xdr:cNvPr id="3588" name="Object 516" hidden="1">
              <a:extLst>
                <a:ext uri="{63B3BB69-23CF-44E3-9099-C40C66FF867C}">
                  <a14:compatExt spid="_x0000_s3588"/>
                </a:ext>
                <a:ext uri="{FF2B5EF4-FFF2-40B4-BE49-F238E27FC236}">
                  <a16:creationId xmlns:a16="http://schemas.microsoft.com/office/drawing/2014/main" id="{00000000-0008-0000-0000-00000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601</xdr:row>
          <xdr:rowOff>114300</xdr:rowOff>
        </xdr:from>
        <xdr:to>
          <xdr:col>4</xdr:col>
          <xdr:colOff>1695450</xdr:colOff>
          <xdr:row>601</xdr:row>
          <xdr:rowOff>1114425</xdr:rowOff>
        </xdr:to>
        <xdr:sp macro="" textlink="">
          <xdr:nvSpPr>
            <xdr:cNvPr id="3589" name="Object 517" hidden="1">
              <a:extLst>
                <a:ext uri="{63B3BB69-23CF-44E3-9099-C40C66FF867C}">
                  <a14:compatExt spid="_x0000_s3589"/>
                </a:ext>
                <a:ext uri="{FF2B5EF4-FFF2-40B4-BE49-F238E27FC236}">
                  <a16:creationId xmlns:a16="http://schemas.microsoft.com/office/drawing/2014/main" id="{00000000-0008-0000-0000-00000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603</xdr:row>
          <xdr:rowOff>161925</xdr:rowOff>
        </xdr:from>
        <xdr:to>
          <xdr:col>4</xdr:col>
          <xdr:colOff>1876425</xdr:colOff>
          <xdr:row>603</xdr:row>
          <xdr:rowOff>904875</xdr:rowOff>
        </xdr:to>
        <xdr:sp macro="" textlink="">
          <xdr:nvSpPr>
            <xdr:cNvPr id="3590" name="Object 518" hidden="1">
              <a:extLst>
                <a:ext uri="{63B3BB69-23CF-44E3-9099-C40C66FF867C}">
                  <a14:compatExt spid="_x0000_s3590"/>
                </a:ext>
                <a:ext uri="{FF2B5EF4-FFF2-40B4-BE49-F238E27FC236}">
                  <a16:creationId xmlns:a16="http://schemas.microsoft.com/office/drawing/2014/main" id="{00000000-0008-0000-0000-00000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604</xdr:row>
          <xdr:rowOff>76200</xdr:rowOff>
        </xdr:from>
        <xdr:to>
          <xdr:col>4</xdr:col>
          <xdr:colOff>1333500</xdr:colOff>
          <xdr:row>604</xdr:row>
          <xdr:rowOff>1123950</xdr:rowOff>
        </xdr:to>
        <xdr:sp macro="" textlink="">
          <xdr:nvSpPr>
            <xdr:cNvPr id="3591" name="Object 519" hidden="1">
              <a:extLst>
                <a:ext uri="{63B3BB69-23CF-44E3-9099-C40C66FF867C}">
                  <a14:compatExt spid="_x0000_s3591"/>
                </a:ext>
                <a:ext uri="{FF2B5EF4-FFF2-40B4-BE49-F238E27FC236}">
                  <a16:creationId xmlns:a16="http://schemas.microsoft.com/office/drawing/2014/main" id="{00000000-0008-0000-0000-00000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605</xdr:row>
          <xdr:rowOff>133350</xdr:rowOff>
        </xdr:from>
        <xdr:to>
          <xdr:col>4</xdr:col>
          <xdr:colOff>1838325</xdr:colOff>
          <xdr:row>605</xdr:row>
          <xdr:rowOff>838200</xdr:rowOff>
        </xdr:to>
        <xdr:sp macro="" textlink="">
          <xdr:nvSpPr>
            <xdr:cNvPr id="3592" name="Object 520" hidden="1">
              <a:extLst>
                <a:ext uri="{63B3BB69-23CF-44E3-9099-C40C66FF867C}">
                  <a14:compatExt spid="_x0000_s3592"/>
                </a:ext>
                <a:ext uri="{FF2B5EF4-FFF2-40B4-BE49-F238E27FC236}">
                  <a16:creationId xmlns:a16="http://schemas.microsoft.com/office/drawing/2014/main" id="{00000000-0008-0000-0000-00000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606</xdr:row>
          <xdr:rowOff>123825</xdr:rowOff>
        </xdr:from>
        <xdr:to>
          <xdr:col>4</xdr:col>
          <xdr:colOff>1790700</xdr:colOff>
          <xdr:row>606</xdr:row>
          <xdr:rowOff>904875</xdr:rowOff>
        </xdr:to>
        <xdr:sp macro="" textlink="">
          <xdr:nvSpPr>
            <xdr:cNvPr id="3593" name="Object 521" hidden="1">
              <a:extLst>
                <a:ext uri="{63B3BB69-23CF-44E3-9099-C40C66FF867C}">
                  <a14:compatExt spid="_x0000_s3593"/>
                </a:ext>
                <a:ext uri="{FF2B5EF4-FFF2-40B4-BE49-F238E27FC236}">
                  <a16:creationId xmlns:a16="http://schemas.microsoft.com/office/drawing/2014/main" id="{00000000-0008-0000-0000-00000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352425</xdr:colOff>
          <xdr:row>607</xdr:row>
          <xdr:rowOff>47625</xdr:rowOff>
        </xdr:from>
        <xdr:to>
          <xdr:col>4</xdr:col>
          <xdr:colOff>1590675</xdr:colOff>
          <xdr:row>607</xdr:row>
          <xdr:rowOff>1019175</xdr:rowOff>
        </xdr:to>
        <xdr:sp macro="" textlink="">
          <xdr:nvSpPr>
            <xdr:cNvPr id="3594" name="Object 522" hidden="1">
              <a:extLst>
                <a:ext uri="{63B3BB69-23CF-44E3-9099-C40C66FF867C}">
                  <a14:compatExt spid="_x0000_s3594"/>
                </a:ext>
                <a:ext uri="{FF2B5EF4-FFF2-40B4-BE49-F238E27FC236}">
                  <a16:creationId xmlns:a16="http://schemas.microsoft.com/office/drawing/2014/main" id="{00000000-0008-0000-0000-00000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608</xdr:row>
          <xdr:rowOff>66675</xdr:rowOff>
        </xdr:from>
        <xdr:to>
          <xdr:col>4</xdr:col>
          <xdr:colOff>1743075</xdr:colOff>
          <xdr:row>608</xdr:row>
          <xdr:rowOff>1028700</xdr:rowOff>
        </xdr:to>
        <xdr:sp macro="" textlink="">
          <xdr:nvSpPr>
            <xdr:cNvPr id="3595" name="Object 523" hidden="1">
              <a:extLst>
                <a:ext uri="{63B3BB69-23CF-44E3-9099-C40C66FF867C}">
                  <a14:compatExt spid="_x0000_s3595"/>
                </a:ext>
                <a:ext uri="{FF2B5EF4-FFF2-40B4-BE49-F238E27FC236}">
                  <a16:creationId xmlns:a16="http://schemas.microsoft.com/office/drawing/2014/main" id="{00000000-0008-0000-0000-00000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795</xdr:row>
          <xdr:rowOff>190500</xdr:rowOff>
        </xdr:from>
        <xdr:to>
          <xdr:col>4</xdr:col>
          <xdr:colOff>1590675</xdr:colOff>
          <xdr:row>795</xdr:row>
          <xdr:rowOff>981075</xdr:rowOff>
        </xdr:to>
        <xdr:sp macro="" textlink="">
          <xdr:nvSpPr>
            <xdr:cNvPr id="3596" name="Object 524" hidden="1">
              <a:extLst>
                <a:ext uri="{63B3BB69-23CF-44E3-9099-C40C66FF867C}">
                  <a14:compatExt spid="_x0000_s3596"/>
                </a:ext>
                <a:ext uri="{FF2B5EF4-FFF2-40B4-BE49-F238E27FC236}">
                  <a16:creationId xmlns:a16="http://schemas.microsoft.com/office/drawing/2014/main" id="{00000000-0008-0000-0000-00000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602</xdr:row>
          <xdr:rowOff>95250</xdr:rowOff>
        </xdr:from>
        <xdr:to>
          <xdr:col>4</xdr:col>
          <xdr:colOff>1828800</xdr:colOff>
          <xdr:row>602</xdr:row>
          <xdr:rowOff>885825</xdr:rowOff>
        </xdr:to>
        <xdr:sp macro="" textlink="">
          <xdr:nvSpPr>
            <xdr:cNvPr id="3598" name="Object 526" hidden="1">
              <a:extLst>
                <a:ext uri="{63B3BB69-23CF-44E3-9099-C40C66FF867C}">
                  <a14:compatExt spid="_x0000_s3598"/>
                </a:ext>
                <a:ext uri="{FF2B5EF4-FFF2-40B4-BE49-F238E27FC236}">
                  <a16:creationId xmlns:a16="http://schemas.microsoft.com/office/drawing/2014/main" id="{00000000-0008-0000-0000-00000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513</xdr:row>
          <xdr:rowOff>142875</xdr:rowOff>
        </xdr:from>
        <xdr:to>
          <xdr:col>4</xdr:col>
          <xdr:colOff>1428750</xdr:colOff>
          <xdr:row>513</xdr:row>
          <xdr:rowOff>1019175</xdr:rowOff>
        </xdr:to>
        <xdr:sp macro="" textlink="">
          <xdr:nvSpPr>
            <xdr:cNvPr id="3599" name="Object 527" hidden="1">
              <a:extLst>
                <a:ext uri="{63B3BB69-23CF-44E3-9099-C40C66FF867C}">
                  <a14:compatExt spid="_x0000_s3599"/>
                </a:ext>
                <a:ext uri="{FF2B5EF4-FFF2-40B4-BE49-F238E27FC236}">
                  <a16:creationId xmlns:a16="http://schemas.microsoft.com/office/drawing/2014/main" id="{00000000-0008-0000-0000-00000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514</xdr:row>
          <xdr:rowOff>85725</xdr:rowOff>
        </xdr:from>
        <xdr:to>
          <xdr:col>4</xdr:col>
          <xdr:colOff>1695450</xdr:colOff>
          <xdr:row>514</xdr:row>
          <xdr:rowOff>1066800</xdr:rowOff>
        </xdr:to>
        <xdr:sp macro="" textlink="">
          <xdr:nvSpPr>
            <xdr:cNvPr id="3600" name="Object 528" hidden="1">
              <a:extLst>
                <a:ext uri="{63B3BB69-23CF-44E3-9099-C40C66FF867C}">
                  <a14:compatExt spid="_x0000_s3600"/>
                </a:ext>
                <a:ext uri="{FF2B5EF4-FFF2-40B4-BE49-F238E27FC236}">
                  <a16:creationId xmlns:a16="http://schemas.microsoft.com/office/drawing/2014/main" id="{00000000-0008-0000-0000-00001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438150</xdr:colOff>
          <xdr:row>620</xdr:row>
          <xdr:rowOff>161925</xdr:rowOff>
        </xdr:from>
        <xdr:to>
          <xdr:col>4</xdr:col>
          <xdr:colOff>1476375</xdr:colOff>
          <xdr:row>620</xdr:row>
          <xdr:rowOff>1114425</xdr:rowOff>
        </xdr:to>
        <xdr:sp macro="" textlink="">
          <xdr:nvSpPr>
            <xdr:cNvPr id="3601" name="Object 529" hidden="1">
              <a:extLst>
                <a:ext uri="{63B3BB69-23CF-44E3-9099-C40C66FF867C}">
                  <a14:compatExt spid="_x0000_s3601"/>
                </a:ext>
                <a:ext uri="{FF2B5EF4-FFF2-40B4-BE49-F238E27FC236}">
                  <a16:creationId xmlns:a16="http://schemas.microsoft.com/office/drawing/2014/main" id="{00000000-0008-0000-0000-00001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621</xdr:row>
          <xdr:rowOff>47625</xdr:rowOff>
        </xdr:from>
        <xdr:to>
          <xdr:col>4</xdr:col>
          <xdr:colOff>1162050</xdr:colOff>
          <xdr:row>621</xdr:row>
          <xdr:rowOff>1066800</xdr:rowOff>
        </xdr:to>
        <xdr:sp macro="" textlink="">
          <xdr:nvSpPr>
            <xdr:cNvPr id="3602" name="Object 530" hidden="1">
              <a:extLst>
                <a:ext uri="{63B3BB69-23CF-44E3-9099-C40C66FF867C}">
                  <a14:compatExt spid="_x0000_s3602"/>
                </a:ext>
                <a:ext uri="{FF2B5EF4-FFF2-40B4-BE49-F238E27FC236}">
                  <a16:creationId xmlns:a16="http://schemas.microsoft.com/office/drawing/2014/main" id="{00000000-0008-0000-0000-00001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622</xdr:row>
          <xdr:rowOff>28575</xdr:rowOff>
        </xdr:from>
        <xdr:to>
          <xdr:col>4</xdr:col>
          <xdr:colOff>1209675</xdr:colOff>
          <xdr:row>622</xdr:row>
          <xdr:rowOff>1171575</xdr:rowOff>
        </xdr:to>
        <xdr:sp macro="" textlink="">
          <xdr:nvSpPr>
            <xdr:cNvPr id="3603" name="Object 531" hidden="1">
              <a:extLst>
                <a:ext uri="{63B3BB69-23CF-44E3-9099-C40C66FF867C}">
                  <a14:compatExt spid="_x0000_s3603"/>
                </a:ext>
                <a:ext uri="{FF2B5EF4-FFF2-40B4-BE49-F238E27FC236}">
                  <a16:creationId xmlns:a16="http://schemas.microsoft.com/office/drawing/2014/main" id="{00000000-0008-0000-0000-00001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623</xdr:row>
          <xdr:rowOff>66675</xdr:rowOff>
        </xdr:from>
        <xdr:to>
          <xdr:col>4</xdr:col>
          <xdr:colOff>1257300</xdr:colOff>
          <xdr:row>623</xdr:row>
          <xdr:rowOff>1114425</xdr:rowOff>
        </xdr:to>
        <xdr:sp macro="" textlink="">
          <xdr:nvSpPr>
            <xdr:cNvPr id="3604" name="Object 532" hidden="1">
              <a:extLst>
                <a:ext uri="{63B3BB69-23CF-44E3-9099-C40C66FF867C}">
                  <a14:compatExt spid="_x0000_s3604"/>
                </a:ext>
                <a:ext uri="{FF2B5EF4-FFF2-40B4-BE49-F238E27FC236}">
                  <a16:creationId xmlns:a16="http://schemas.microsoft.com/office/drawing/2014/main" id="{00000000-0008-0000-0000-00001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624</xdr:row>
          <xdr:rowOff>133350</xdr:rowOff>
        </xdr:from>
        <xdr:to>
          <xdr:col>4</xdr:col>
          <xdr:colOff>1114425</xdr:colOff>
          <xdr:row>624</xdr:row>
          <xdr:rowOff>1190625</xdr:rowOff>
        </xdr:to>
        <xdr:sp macro="" textlink="">
          <xdr:nvSpPr>
            <xdr:cNvPr id="3605" name="Object 533" hidden="1">
              <a:extLst>
                <a:ext uri="{63B3BB69-23CF-44E3-9099-C40C66FF867C}">
                  <a14:compatExt spid="_x0000_s3605"/>
                </a:ext>
                <a:ext uri="{FF2B5EF4-FFF2-40B4-BE49-F238E27FC236}">
                  <a16:creationId xmlns:a16="http://schemas.microsoft.com/office/drawing/2014/main" id="{00000000-0008-0000-0000-00001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625</xdr:row>
          <xdr:rowOff>85725</xdr:rowOff>
        </xdr:from>
        <xdr:to>
          <xdr:col>4</xdr:col>
          <xdr:colOff>1266825</xdr:colOff>
          <xdr:row>625</xdr:row>
          <xdr:rowOff>1162050</xdr:rowOff>
        </xdr:to>
        <xdr:sp macro="" textlink="">
          <xdr:nvSpPr>
            <xdr:cNvPr id="3606" name="Object 534" hidden="1">
              <a:extLst>
                <a:ext uri="{63B3BB69-23CF-44E3-9099-C40C66FF867C}">
                  <a14:compatExt spid="_x0000_s3606"/>
                </a:ext>
                <a:ext uri="{FF2B5EF4-FFF2-40B4-BE49-F238E27FC236}">
                  <a16:creationId xmlns:a16="http://schemas.microsoft.com/office/drawing/2014/main" id="{00000000-0008-0000-0000-00001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447675</xdr:colOff>
          <xdr:row>237</xdr:row>
          <xdr:rowOff>57150</xdr:rowOff>
        </xdr:from>
        <xdr:to>
          <xdr:col>4</xdr:col>
          <xdr:colOff>1552575</xdr:colOff>
          <xdr:row>237</xdr:row>
          <xdr:rowOff>1095375</xdr:rowOff>
        </xdr:to>
        <xdr:sp macro="" textlink="">
          <xdr:nvSpPr>
            <xdr:cNvPr id="3607" name="Object 535" hidden="1">
              <a:extLst>
                <a:ext uri="{63B3BB69-23CF-44E3-9099-C40C66FF867C}">
                  <a14:compatExt spid="_x0000_s3607"/>
                </a:ext>
                <a:ext uri="{FF2B5EF4-FFF2-40B4-BE49-F238E27FC236}">
                  <a16:creationId xmlns:a16="http://schemas.microsoft.com/office/drawing/2014/main" id="{00000000-0008-0000-0000-00001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238</xdr:row>
          <xdr:rowOff>123825</xdr:rowOff>
        </xdr:from>
        <xdr:to>
          <xdr:col>4</xdr:col>
          <xdr:colOff>1809750</xdr:colOff>
          <xdr:row>238</xdr:row>
          <xdr:rowOff>971550</xdr:rowOff>
        </xdr:to>
        <xdr:sp macro="" textlink="">
          <xdr:nvSpPr>
            <xdr:cNvPr id="3608" name="Object 536" hidden="1">
              <a:extLst>
                <a:ext uri="{63B3BB69-23CF-44E3-9099-C40C66FF867C}">
                  <a14:compatExt spid="_x0000_s3608"/>
                </a:ext>
                <a:ext uri="{FF2B5EF4-FFF2-40B4-BE49-F238E27FC236}">
                  <a16:creationId xmlns:a16="http://schemas.microsoft.com/office/drawing/2014/main" id="{00000000-0008-0000-0000-00001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239</xdr:row>
          <xdr:rowOff>57150</xdr:rowOff>
        </xdr:from>
        <xdr:to>
          <xdr:col>4</xdr:col>
          <xdr:colOff>1209675</xdr:colOff>
          <xdr:row>239</xdr:row>
          <xdr:rowOff>1143000</xdr:rowOff>
        </xdr:to>
        <xdr:sp macro="" textlink="">
          <xdr:nvSpPr>
            <xdr:cNvPr id="3609" name="Object 537" hidden="1">
              <a:extLst>
                <a:ext uri="{63B3BB69-23CF-44E3-9099-C40C66FF867C}">
                  <a14:compatExt spid="_x0000_s3609"/>
                </a:ext>
                <a:ext uri="{FF2B5EF4-FFF2-40B4-BE49-F238E27FC236}">
                  <a16:creationId xmlns:a16="http://schemas.microsoft.com/office/drawing/2014/main" id="{00000000-0008-0000-0000-00001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383</xdr:row>
          <xdr:rowOff>47625</xdr:rowOff>
        </xdr:from>
        <xdr:to>
          <xdr:col>4</xdr:col>
          <xdr:colOff>1495425</xdr:colOff>
          <xdr:row>383</xdr:row>
          <xdr:rowOff>1114425</xdr:rowOff>
        </xdr:to>
        <xdr:sp macro="" textlink="">
          <xdr:nvSpPr>
            <xdr:cNvPr id="3610" name="Object 538" hidden="1">
              <a:extLst>
                <a:ext uri="{63B3BB69-23CF-44E3-9099-C40C66FF867C}">
                  <a14:compatExt spid="_x0000_s3610"/>
                </a:ext>
                <a:ext uri="{FF2B5EF4-FFF2-40B4-BE49-F238E27FC236}">
                  <a16:creationId xmlns:a16="http://schemas.microsoft.com/office/drawing/2014/main" id="{00000000-0008-0000-0000-00001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438150</xdr:colOff>
          <xdr:row>384</xdr:row>
          <xdr:rowOff>19050</xdr:rowOff>
        </xdr:from>
        <xdr:to>
          <xdr:col>4</xdr:col>
          <xdr:colOff>1400175</xdr:colOff>
          <xdr:row>384</xdr:row>
          <xdr:rowOff>1143000</xdr:rowOff>
        </xdr:to>
        <xdr:sp macro="" textlink="">
          <xdr:nvSpPr>
            <xdr:cNvPr id="3611" name="Object 539" hidden="1">
              <a:extLst>
                <a:ext uri="{63B3BB69-23CF-44E3-9099-C40C66FF867C}">
                  <a14:compatExt spid="_x0000_s3611"/>
                </a:ext>
                <a:ext uri="{FF2B5EF4-FFF2-40B4-BE49-F238E27FC236}">
                  <a16:creationId xmlns:a16="http://schemas.microsoft.com/office/drawing/2014/main" id="{00000000-0008-0000-0000-00001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428</xdr:row>
          <xdr:rowOff>76200</xdr:rowOff>
        </xdr:from>
        <xdr:to>
          <xdr:col>4</xdr:col>
          <xdr:colOff>1552575</xdr:colOff>
          <xdr:row>428</xdr:row>
          <xdr:rowOff>1143000</xdr:rowOff>
        </xdr:to>
        <xdr:sp macro="" textlink="">
          <xdr:nvSpPr>
            <xdr:cNvPr id="3612" name="Object 540" hidden="1">
              <a:extLst>
                <a:ext uri="{63B3BB69-23CF-44E3-9099-C40C66FF867C}">
                  <a14:compatExt spid="_x0000_s3612"/>
                </a:ext>
                <a:ext uri="{FF2B5EF4-FFF2-40B4-BE49-F238E27FC236}">
                  <a16:creationId xmlns:a16="http://schemas.microsoft.com/office/drawing/2014/main" id="{00000000-0008-0000-0000-00001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429</xdr:row>
          <xdr:rowOff>123825</xdr:rowOff>
        </xdr:from>
        <xdr:to>
          <xdr:col>4</xdr:col>
          <xdr:colOff>1400175</xdr:colOff>
          <xdr:row>429</xdr:row>
          <xdr:rowOff>1123950</xdr:rowOff>
        </xdr:to>
        <xdr:sp macro="" textlink="">
          <xdr:nvSpPr>
            <xdr:cNvPr id="3613" name="Object 541" hidden="1">
              <a:extLst>
                <a:ext uri="{63B3BB69-23CF-44E3-9099-C40C66FF867C}">
                  <a14:compatExt spid="_x0000_s3613"/>
                </a:ext>
                <a:ext uri="{FF2B5EF4-FFF2-40B4-BE49-F238E27FC236}">
                  <a16:creationId xmlns:a16="http://schemas.microsoft.com/office/drawing/2014/main" id="{00000000-0008-0000-0000-00001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626</xdr:row>
          <xdr:rowOff>76200</xdr:rowOff>
        </xdr:from>
        <xdr:to>
          <xdr:col>4</xdr:col>
          <xdr:colOff>1924050</xdr:colOff>
          <xdr:row>626</xdr:row>
          <xdr:rowOff>1000125</xdr:rowOff>
        </xdr:to>
        <xdr:sp macro="" textlink="">
          <xdr:nvSpPr>
            <xdr:cNvPr id="3614" name="Object 542" hidden="1">
              <a:extLst>
                <a:ext uri="{63B3BB69-23CF-44E3-9099-C40C66FF867C}">
                  <a14:compatExt spid="_x0000_s3614"/>
                </a:ext>
                <a:ext uri="{FF2B5EF4-FFF2-40B4-BE49-F238E27FC236}">
                  <a16:creationId xmlns:a16="http://schemas.microsoft.com/office/drawing/2014/main" id="{00000000-0008-0000-0000-00001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627</xdr:row>
          <xdr:rowOff>114300</xdr:rowOff>
        </xdr:from>
        <xdr:to>
          <xdr:col>4</xdr:col>
          <xdr:colOff>1428750</xdr:colOff>
          <xdr:row>627</xdr:row>
          <xdr:rowOff>1162050</xdr:rowOff>
        </xdr:to>
        <xdr:sp macro="" textlink="">
          <xdr:nvSpPr>
            <xdr:cNvPr id="3615" name="Object 543" hidden="1">
              <a:extLst>
                <a:ext uri="{63B3BB69-23CF-44E3-9099-C40C66FF867C}">
                  <a14:compatExt spid="_x0000_s3615"/>
                </a:ext>
                <a:ext uri="{FF2B5EF4-FFF2-40B4-BE49-F238E27FC236}">
                  <a16:creationId xmlns:a16="http://schemas.microsoft.com/office/drawing/2014/main" id="{00000000-0008-0000-0000-00001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628</xdr:row>
          <xdr:rowOff>200025</xdr:rowOff>
        </xdr:from>
        <xdr:to>
          <xdr:col>4</xdr:col>
          <xdr:colOff>1924050</xdr:colOff>
          <xdr:row>628</xdr:row>
          <xdr:rowOff>1019175</xdr:rowOff>
        </xdr:to>
        <xdr:sp macro="" textlink="">
          <xdr:nvSpPr>
            <xdr:cNvPr id="3616" name="Object 544" hidden="1">
              <a:extLst>
                <a:ext uri="{63B3BB69-23CF-44E3-9099-C40C66FF867C}">
                  <a14:compatExt spid="_x0000_s3616"/>
                </a:ext>
                <a:ext uri="{FF2B5EF4-FFF2-40B4-BE49-F238E27FC236}">
                  <a16:creationId xmlns:a16="http://schemas.microsoft.com/office/drawing/2014/main" id="{00000000-0008-0000-0000-00002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629</xdr:row>
          <xdr:rowOff>123825</xdr:rowOff>
        </xdr:from>
        <xdr:to>
          <xdr:col>4</xdr:col>
          <xdr:colOff>1838325</xdr:colOff>
          <xdr:row>629</xdr:row>
          <xdr:rowOff>971550</xdr:rowOff>
        </xdr:to>
        <xdr:sp macro="" textlink="">
          <xdr:nvSpPr>
            <xdr:cNvPr id="3617" name="Object 545" hidden="1">
              <a:extLst>
                <a:ext uri="{63B3BB69-23CF-44E3-9099-C40C66FF867C}">
                  <a14:compatExt spid="_x0000_s3617"/>
                </a:ext>
                <a:ext uri="{FF2B5EF4-FFF2-40B4-BE49-F238E27FC236}">
                  <a16:creationId xmlns:a16="http://schemas.microsoft.com/office/drawing/2014/main" id="{00000000-0008-0000-0000-00002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631</xdr:row>
          <xdr:rowOff>142875</xdr:rowOff>
        </xdr:from>
        <xdr:to>
          <xdr:col>4</xdr:col>
          <xdr:colOff>1552575</xdr:colOff>
          <xdr:row>631</xdr:row>
          <xdr:rowOff>1028700</xdr:rowOff>
        </xdr:to>
        <xdr:sp macro="" textlink="">
          <xdr:nvSpPr>
            <xdr:cNvPr id="3618" name="Object 546" hidden="1">
              <a:extLst>
                <a:ext uri="{63B3BB69-23CF-44E3-9099-C40C66FF867C}">
                  <a14:compatExt spid="_x0000_s3618"/>
                </a:ext>
                <a:ext uri="{FF2B5EF4-FFF2-40B4-BE49-F238E27FC236}">
                  <a16:creationId xmlns:a16="http://schemas.microsoft.com/office/drawing/2014/main" id="{00000000-0008-0000-0000-00002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632</xdr:row>
          <xdr:rowOff>38100</xdr:rowOff>
        </xdr:from>
        <xdr:to>
          <xdr:col>4</xdr:col>
          <xdr:colOff>1209675</xdr:colOff>
          <xdr:row>632</xdr:row>
          <xdr:rowOff>1143000</xdr:rowOff>
        </xdr:to>
        <xdr:sp macro="" textlink="">
          <xdr:nvSpPr>
            <xdr:cNvPr id="3619" name="Object 547" hidden="1">
              <a:extLst>
                <a:ext uri="{63B3BB69-23CF-44E3-9099-C40C66FF867C}">
                  <a14:compatExt spid="_x0000_s3619"/>
                </a:ext>
                <a:ext uri="{FF2B5EF4-FFF2-40B4-BE49-F238E27FC236}">
                  <a16:creationId xmlns:a16="http://schemas.microsoft.com/office/drawing/2014/main" id="{00000000-0008-0000-0000-00002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633</xdr:row>
          <xdr:rowOff>47625</xdr:rowOff>
        </xdr:from>
        <xdr:to>
          <xdr:col>4</xdr:col>
          <xdr:colOff>1695450</xdr:colOff>
          <xdr:row>633</xdr:row>
          <xdr:rowOff>1162050</xdr:rowOff>
        </xdr:to>
        <xdr:sp macro="" textlink="">
          <xdr:nvSpPr>
            <xdr:cNvPr id="3620" name="Object 548" hidden="1">
              <a:extLst>
                <a:ext uri="{63B3BB69-23CF-44E3-9099-C40C66FF867C}">
                  <a14:compatExt spid="_x0000_s3620"/>
                </a:ext>
                <a:ext uri="{FF2B5EF4-FFF2-40B4-BE49-F238E27FC236}">
                  <a16:creationId xmlns:a16="http://schemas.microsoft.com/office/drawing/2014/main" id="{00000000-0008-0000-0000-00002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763</xdr:row>
          <xdr:rowOff>66675</xdr:rowOff>
        </xdr:from>
        <xdr:to>
          <xdr:col>4</xdr:col>
          <xdr:colOff>1457325</xdr:colOff>
          <xdr:row>763</xdr:row>
          <xdr:rowOff>1123950</xdr:rowOff>
        </xdr:to>
        <xdr:sp macro="" textlink="">
          <xdr:nvSpPr>
            <xdr:cNvPr id="3621" name="Object 549" hidden="1">
              <a:extLst>
                <a:ext uri="{63B3BB69-23CF-44E3-9099-C40C66FF867C}">
                  <a14:compatExt spid="_x0000_s3621"/>
                </a:ext>
                <a:ext uri="{FF2B5EF4-FFF2-40B4-BE49-F238E27FC236}">
                  <a16:creationId xmlns:a16="http://schemas.microsoft.com/office/drawing/2014/main" id="{00000000-0008-0000-0000-00002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775</xdr:row>
          <xdr:rowOff>123825</xdr:rowOff>
        </xdr:from>
        <xdr:to>
          <xdr:col>4</xdr:col>
          <xdr:colOff>1933575</xdr:colOff>
          <xdr:row>775</xdr:row>
          <xdr:rowOff>1028700</xdr:rowOff>
        </xdr:to>
        <xdr:sp macro="" textlink="">
          <xdr:nvSpPr>
            <xdr:cNvPr id="3622" name="Object 550" hidden="1">
              <a:extLst>
                <a:ext uri="{63B3BB69-23CF-44E3-9099-C40C66FF867C}">
                  <a14:compatExt spid="_x0000_s3622"/>
                </a:ext>
                <a:ext uri="{FF2B5EF4-FFF2-40B4-BE49-F238E27FC236}">
                  <a16:creationId xmlns:a16="http://schemas.microsoft.com/office/drawing/2014/main" id="{00000000-0008-0000-0000-00002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142</xdr:row>
          <xdr:rowOff>47625</xdr:rowOff>
        </xdr:from>
        <xdr:to>
          <xdr:col>4</xdr:col>
          <xdr:colOff>1828800</xdr:colOff>
          <xdr:row>142</xdr:row>
          <xdr:rowOff>1143000</xdr:rowOff>
        </xdr:to>
        <xdr:sp macro="" textlink="">
          <xdr:nvSpPr>
            <xdr:cNvPr id="3623" name="Object 551" hidden="1">
              <a:extLst>
                <a:ext uri="{63B3BB69-23CF-44E3-9099-C40C66FF867C}">
                  <a14:compatExt spid="_x0000_s3623"/>
                </a:ext>
                <a:ext uri="{FF2B5EF4-FFF2-40B4-BE49-F238E27FC236}">
                  <a16:creationId xmlns:a16="http://schemas.microsoft.com/office/drawing/2014/main" id="{00000000-0008-0000-0000-00002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143</xdr:row>
          <xdr:rowOff>38100</xdr:rowOff>
        </xdr:from>
        <xdr:to>
          <xdr:col>4</xdr:col>
          <xdr:colOff>1457325</xdr:colOff>
          <xdr:row>143</xdr:row>
          <xdr:rowOff>1171575</xdr:rowOff>
        </xdr:to>
        <xdr:sp macro="" textlink="">
          <xdr:nvSpPr>
            <xdr:cNvPr id="3624" name="Object 552" hidden="1">
              <a:extLst>
                <a:ext uri="{63B3BB69-23CF-44E3-9099-C40C66FF867C}">
                  <a14:compatExt spid="_x0000_s3624"/>
                </a:ext>
                <a:ext uri="{FF2B5EF4-FFF2-40B4-BE49-F238E27FC236}">
                  <a16:creationId xmlns:a16="http://schemas.microsoft.com/office/drawing/2014/main" id="{00000000-0008-0000-0000-00002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144</xdr:row>
          <xdr:rowOff>76200</xdr:rowOff>
        </xdr:from>
        <xdr:to>
          <xdr:col>4</xdr:col>
          <xdr:colOff>1447800</xdr:colOff>
          <xdr:row>144</xdr:row>
          <xdr:rowOff>1162050</xdr:rowOff>
        </xdr:to>
        <xdr:sp macro="" textlink="">
          <xdr:nvSpPr>
            <xdr:cNvPr id="3625" name="Object 553" hidden="1">
              <a:extLst>
                <a:ext uri="{63B3BB69-23CF-44E3-9099-C40C66FF867C}">
                  <a14:compatExt spid="_x0000_s3625"/>
                </a:ext>
                <a:ext uri="{FF2B5EF4-FFF2-40B4-BE49-F238E27FC236}">
                  <a16:creationId xmlns:a16="http://schemas.microsoft.com/office/drawing/2014/main" id="{00000000-0008-0000-0000-00002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145</xdr:row>
          <xdr:rowOff>85725</xdr:rowOff>
        </xdr:from>
        <xdr:to>
          <xdr:col>4</xdr:col>
          <xdr:colOff>1352550</xdr:colOff>
          <xdr:row>145</xdr:row>
          <xdr:rowOff>1171575</xdr:rowOff>
        </xdr:to>
        <xdr:sp macro="" textlink="">
          <xdr:nvSpPr>
            <xdr:cNvPr id="3626" name="Object 554" hidden="1">
              <a:extLst>
                <a:ext uri="{63B3BB69-23CF-44E3-9099-C40C66FF867C}">
                  <a14:compatExt spid="_x0000_s3626"/>
                </a:ext>
                <a:ext uri="{FF2B5EF4-FFF2-40B4-BE49-F238E27FC236}">
                  <a16:creationId xmlns:a16="http://schemas.microsoft.com/office/drawing/2014/main" id="{00000000-0008-0000-0000-00002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146</xdr:row>
          <xdr:rowOff>85725</xdr:rowOff>
        </xdr:from>
        <xdr:to>
          <xdr:col>4</xdr:col>
          <xdr:colOff>1352550</xdr:colOff>
          <xdr:row>146</xdr:row>
          <xdr:rowOff>1123950</xdr:rowOff>
        </xdr:to>
        <xdr:sp macro="" textlink="">
          <xdr:nvSpPr>
            <xdr:cNvPr id="3627" name="Object 555" hidden="1">
              <a:extLst>
                <a:ext uri="{63B3BB69-23CF-44E3-9099-C40C66FF867C}">
                  <a14:compatExt spid="_x0000_s3627"/>
                </a:ext>
                <a:ext uri="{FF2B5EF4-FFF2-40B4-BE49-F238E27FC236}">
                  <a16:creationId xmlns:a16="http://schemas.microsoft.com/office/drawing/2014/main" id="{00000000-0008-0000-0000-00002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147</xdr:row>
          <xdr:rowOff>85725</xdr:rowOff>
        </xdr:from>
        <xdr:to>
          <xdr:col>4</xdr:col>
          <xdr:colOff>1600200</xdr:colOff>
          <xdr:row>147</xdr:row>
          <xdr:rowOff>1047750</xdr:rowOff>
        </xdr:to>
        <xdr:sp macro="" textlink="">
          <xdr:nvSpPr>
            <xdr:cNvPr id="3628" name="Object 556" hidden="1">
              <a:extLst>
                <a:ext uri="{63B3BB69-23CF-44E3-9099-C40C66FF867C}">
                  <a14:compatExt spid="_x0000_s3628"/>
                </a:ext>
                <a:ext uri="{FF2B5EF4-FFF2-40B4-BE49-F238E27FC236}">
                  <a16:creationId xmlns:a16="http://schemas.microsoft.com/office/drawing/2014/main" id="{00000000-0008-0000-0000-00002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630</xdr:row>
          <xdr:rowOff>133350</xdr:rowOff>
        </xdr:from>
        <xdr:to>
          <xdr:col>4</xdr:col>
          <xdr:colOff>1876425</xdr:colOff>
          <xdr:row>630</xdr:row>
          <xdr:rowOff>1143000</xdr:rowOff>
        </xdr:to>
        <xdr:sp macro="" textlink="">
          <xdr:nvSpPr>
            <xdr:cNvPr id="3629" name="Object 557" hidden="1">
              <a:extLst>
                <a:ext uri="{63B3BB69-23CF-44E3-9099-C40C66FF867C}">
                  <a14:compatExt spid="_x0000_s3629"/>
                </a:ext>
                <a:ext uri="{FF2B5EF4-FFF2-40B4-BE49-F238E27FC236}">
                  <a16:creationId xmlns:a16="http://schemas.microsoft.com/office/drawing/2014/main" id="{00000000-0008-0000-0000-00002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148</xdr:row>
          <xdr:rowOff>85725</xdr:rowOff>
        </xdr:from>
        <xdr:to>
          <xdr:col>4</xdr:col>
          <xdr:colOff>1619250</xdr:colOff>
          <xdr:row>148</xdr:row>
          <xdr:rowOff>1171575</xdr:rowOff>
        </xdr:to>
        <xdr:sp macro="" textlink="">
          <xdr:nvSpPr>
            <xdr:cNvPr id="3630" name="Object 558" hidden="1">
              <a:extLst>
                <a:ext uri="{63B3BB69-23CF-44E3-9099-C40C66FF867C}">
                  <a14:compatExt spid="_x0000_s3630"/>
                </a:ext>
                <a:ext uri="{FF2B5EF4-FFF2-40B4-BE49-F238E27FC236}">
                  <a16:creationId xmlns:a16="http://schemas.microsoft.com/office/drawing/2014/main" id="{00000000-0008-0000-0000-00002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149</xdr:row>
          <xdr:rowOff>95250</xdr:rowOff>
        </xdr:from>
        <xdr:to>
          <xdr:col>4</xdr:col>
          <xdr:colOff>1781175</xdr:colOff>
          <xdr:row>149</xdr:row>
          <xdr:rowOff>1143000</xdr:rowOff>
        </xdr:to>
        <xdr:sp macro="" textlink="">
          <xdr:nvSpPr>
            <xdr:cNvPr id="3631" name="Object 559" hidden="1">
              <a:extLst>
                <a:ext uri="{63B3BB69-23CF-44E3-9099-C40C66FF867C}">
                  <a14:compatExt spid="_x0000_s3631"/>
                </a:ext>
                <a:ext uri="{FF2B5EF4-FFF2-40B4-BE49-F238E27FC236}">
                  <a16:creationId xmlns:a16="http://schemas.microsoft.com/office/drawing/2014/main" id="{00000000-0008-0000-0000-00002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150</xdr:row>
          <xdr:rowOff>114300</xdr:rowOff>
        </xdr:from>
        <xdr:to>
          <xdr:col>4</xdr:col>
          <xdr:colOff>1933575</xdr:colOff>
          <xdr:row>150</xdr:row>
          <xdr:rowOff>1076325</xdr:rowOff>
        </xdr:to>
        <xdr:sp macro="" textlink="">
          <xdr:nvSpPr>
            <xdr:cNvPr id="3632" name="Object 560" hidden="1">
              <a:extLst>
                <a:ext uri="{63B3BB69-23CF-44E3-9099-C40C66FF867C}">
                  <a14:compatExt spid="_x0000_s3632"/>
                </a:ext>
                <a:ext uri="{FF2B5EF4-FFF2-40B4-BE49-F238E27FC236}">
                  <a16:creationId xmlns:a16="http://schemas.microsoft.com/office/drawing/2014/main" id="{00000000-0008-0000-0000-00003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151</xdr:row>
          <xdr:rowOff>142875</xdr:rowOff>
        </xdr:from>
        <xdr:to>
          <xdr:col>4</xdr:col>
          <xdr:colOff>1409700</xdr:colOff>
          <xdr:row>151</xdr:row>
          <xdr:rowOff>790575</xdr:rowOff>
        </xdr:to>
        <xdr:sp macro="" textlink="">
          <xdr:nvSpPr>
            <xdr:cNvPr id="3633" name="Object 561" hidden="1">
              <a:extLst>
                <a:ext uri="{63B3BB69-23CF-44E3-9099-C40C66FF867C}">
                  <a14:compatExt spid="_x0000_s3633"/>
                </a:ext>
                <a:ext uri="{FF2B5EF4-FFF2-40B4-BE49-F238E27FC236}">
                  <a16:creationId xmlns:a16="http://schemas.microsoft.com/office/drawing/2014/main" id="{00000000-0008-0000-0000-00003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152</xdr:row>
          <xdr:rowOff>285750</xdr:rowOff>
        </xdr:from>
        <xdr:to>
          <xdr:col>4</xdr:col>
          <xdr:colOff>1447800</xdr:colOff>
          <xdr:row>152</xdr:row>
          <xdr:rowOff>933450</xdr:rowOff>
        </xdr:to>
        <xdr:sp macro="" textlink="">
          <xdr:nvSpPr>
            <xdr:cNvPr id="3634" name="Object 562" hidden="1">
              <a:extLst>
                <a:ext uri="{63B3BB69-23CF-44E3-9099-C40C66FF867C}">
                  <a14:compatExt spid="_x0000_s3634"/>
                </a:ext>
                <a:ext uri="{FF2B5EF4-FFF2-40B4-BE49-F238E27FC236}">
                  <a16:creationId xmlns:a16="http://schemas.microsoft.com/office/drawing/2014/main" id="{00000000-0008-0000-0000-00003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438150</xdr:colOff>
          <xdr:row>170</xdr:row>
          <xdr:rowOff>85725</xdr:rowOff>
        </xdr:from>
        <xdr:to>
          <xdr:col>4</xdr:col>
          <xdr:colOff>1304925</xdr:colOff>
          <xdr:row>170</xdr:row>
          <xdr:rowOff>1143000</xdr:rowOff>
        </xdr:to>
        <xdr:sp macro="" textlink="">
          <xdr:nvSpPr>
            <xdr:cNvPr id="3635" name="Object 563" hidden="1">
              <a:extLst>
                <a:ext uri="{63B3BB69-23CF-44E3-9099-C40C66FF867C}">
                  <a14:compatExt spid="_x0000_s3635"/>
                </a:ext>
                <a:ext uri="{FF2B5EF4-FFF2-40B4-BE49-F238E27FC236}">
                  <a16:creationId xmlns:a16="http://schemas.microsoft.com/office/drawing/2014/main" id="{00000000-0008-0000-0000-00003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166</xdr:row>
          <xdr:rowOff>104775</xdr:rowOff>
        </xdr:from>
        <xdr:to>
          <xdr:col>4</xdr:col>
          <xdr:colOff>1162050</xdr:colOff>
          <xdr:row>166</xdr:row>
          <xdr:rowOff>1143000</xdr:rowOff>
        </xdr:to>
        <xdr:sp macro="" textlink="">
          <xdr:nvSpPr>
            <xdr:cNvPr id="3636" name="Object 564" hidden="1">
              <a:extLst>
                <a:ext uri="{63B3BB69-23CF-44E3-9099-C40C66FF867C}">
                  <a14:compatExt spid="_x0000_s3636"/>
                </a:ext>
                <a:ext uri="{FF2B5EF4-FFF2-40B4-BE49-F238E27FC236}">
                  <a16:creationId xmlns:a16="http://schemas.microsoft.com/office/drawing/2014/main" id="{00000000-0008-0000-0000-00003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167</xdr:row>
          <xdr:rowOff>76200</xdr:rowOff>
        </xdr:from>
        <xdr:to>
          <xdr:col>4</xdr:col>
          <xdr:colOff>1409700</xdr:colOff>
          <xdr:row>167</xdr:row>
          <xdr:rowOff>1095375</xdr:rowOff>
        </xdr:to>
        <xdr:sp macro="" textlink="">
          <xdr:nvSpPr>
            <xdr:cNvPr id="3637" name="Object 565" hidden="1">
              <a:extLst>
                <a:ext uri="{63B3BB69-23CF-44E3-9099-C40C66FF867C}">
                  <a14:compatExt spid="_x0000_s3637"/>
                </a:ext>
                <a:ext uri="{FF2B5EF4-FFF2-40B4-BE49-F238E27FC236}">
                  <a16:creationId xmlns:a16="http://schemas.microsoft.com/office/drawing/2014/main" id="{00000000-0008-0000-0000-00003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168</xdr:row>
          <xdr:rowOff>76200</xdr:rowOff>
        </xdr:from>
        <xdr:to>
          <xdr:col>4</xdr:col>
          <xdr:colOff>1543050</xdr:colOff>
          <xdr:row>168</xdr:row>
          <xdr:rowOff>1171575</xdr:rowOff>
        </xdr:to>
        <xdr:sp macro="" textlink="">
          <xdr:nvSpPr>
            <xdr:cNvPr id="3638" name="Object 566" hidden="1">
              <a:extLst>
                <a:ext uri="{63B3BB69-23CF-44E3-9099-C40C66FF867C}">
                  <a14:compatExt spid="_x0000_s3638"/>
                </a:ext>
                <a:ext uri="{FF2B5EF4-FFF2-40B4-BE49-F238E27FC236}">
                  <a16:creationId xmlns:a16="http://schemas.microsoft.com/office/drawing/2014/main" id="{00000000-0008-0000-0000-00003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169</xdr:row>
          <xdr:rowOff>123825</xdr:rowOff>
        </xdr:from>
        <xdr:to>
          <xdr:col>4</xdr:col>
          <xdr:colOff>1428750</xdr:colOff>
          <xdr:row>169</xdr:row>
          <xdr:rowOff>1114425</xdr:rowOff>
        </xdr:to>
        <xdr:sp macro="" textlink="">
          <xdr:nvSpPr>
            <xdr:cNvPr id="3639" name="Object 567" hidden="1">
              <a:extLst>
                <a:ext uri="{63B3BB69-23CF-44E3-9099-C40C66FF867C}">
                  <a14:compatExt spid="_x0000_s3639"/>
                </a:ext>
                <a:ext uri="{FF2B5EF4-FFF2-40B4-BE49-F238E27FC236}">
                  <a16:creationId xmlns:a16="http://schemas.microsoft.com/office/drawing/2014/main" id="{00000000-0008-0000-0000-00003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171</xdr:row>
          <xdr:rowOff>142875</xdr:rowOff>
        </xdr:from>
        <xdr:to>
          <xdr:col>4</xdr:col>
          <xdr:colOff>1647825</xdr:colOff>
          <xdr:row>171</xdr:row>
          <xdr:rowOff>1162050</xdr:rowOff>
        </xdr:to>
        <xdr:sp macro="" textlink="">
          <xdr:nvSpPr>
            <xdr:cNvPr id="3640" name="Object 568" hidden="1">
              <a:extLst>
                <a:ext uri="{63B3BB69-23CF-44E3-9099-C40C66FF867C}">
                  <a14:compatExt spid="_x0000_s3640"/>
                </a:ext>
                <a:ext uri="{FF2B5EF4-FFF2-40B4-BE49-F238E27FC236}">
                  <a16:creationId xmlns:a16="http://schemas.microsoft.com/office/drawing/2014/main" id="{00000000-0008-0000-0000-00003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346</xdr:row>
          <xdr:rowOff>171450</xdr:rowOff>
        </xdr:from>
        <xdr:to>
          <xdr:col>4</xdr:col>
          <xdr:colOff>1362075</xdr:colOff>
          <xdr:row>346</xdr:row>
          <xdr:rowOff>1019175</xdr:rowOff>
        </xdr:to>
        <xdr:sp macro="" textlink="">
          <xdr:nvSpPr>
            <xdr:cNvPr id="3641" name="Object 569" hidden="1">
              <a:extLst>
                <a:ext uri="{63B3BB69-23CF-44E3-9099-C40C66FF867C}">
                  <a14:compatExt spid="_x0000_s3641"/>
                </a:ext>
                <a:ext uri="{FF2B5EF4-FFF2-40B4-BE49-F238E27FC236}">
                  <a16:creationId xmlns:a16="http://schemas.microsoft.com/office/drawing/2014/main" id="{00000000-0008-0000-0000-00003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123825</xdr:colOff>
          <xdr:row>207</xdr:row>
          <xdr:rowOff>104775</xdr:rowOff>
        </xdr:from>
        <xdr:to>
          <xdr:col>4</xdr:col>
          <xdr:colOff>1685925</xdr:colOff>
          <xdr:row>207</xdr:row>
          <xdr:rowOff>1095375</xdr:rowOff>
        </xdr:to>
        <xdr:sp macro="" textlink="">
          <xdr:nvSpPr>
            <xdr:cNvPr id="3643" name="Object 571" hidden="1">
              <a:extLst>
                <a:ext uri="{63B3BB69-23CF-44E3-9099-C40C66FF867C}">
                  <a14:compatExt spid="_x0000_s3643"/>
                </a:ext>
                <a:ext uri="{FF2B5EF4-FFF2-40B4-BE49-F238E27FC236}">
                  <a16:creationId xmlns:a16="http://schemas.microsoft.com/office/drawing/2014/main" id="{00000000-0008-0000-0000-00003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333375</xdr:colOff>
          <xdr:row>397</xdr:row>
          <xdr:rowOff>57150</xdr:rowOff>
        </xdr:from>
        <xdr:to>
          <xdr:col>4</xdr:col>
          <xdr:colOff>1504950</xdr:colOff>
          <xdr:row>397</xdr:row>
          <xdr:rowOff>1171575</xdr:rowOff>
        </xdr:to>
        <xdr:sp macro="" textlink="">
          <xdr:nvSpPr>
            <xdr:cNvPr id="3644" name="Object 572" hidden="1">
              <a:extLst>
                <a:ext uri="{63B3BB69-23CF-44E3-9099-C40C66FF867C}">
                  <a14:compatExt spid="_x0000_s3644"/>
                </a:ext>
                <a:ext uri="{FF2B5EF4-FFF2-40B4-BE49-F238E27FC236}">
                  <a16:creationId xmlns:a16="http://schemas.microsoft.com/office/drawing/2014/main" id="{00000000-0008-0000-0000-00003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290</xdr:row>
          <xdr:rowOff>180975</xdr:rowOff>
        </xdr:from>
        <xdr:to>
          <xdr:col>4</xdr:col>
          <xdr:colOff>1590675</xdr:colOff>
          <xdr:row>290</xdr:row>
          <xdr:rowOff>933450</xdr:rowOff>
        </xdr:to>
        <xdr:sp macro="" textlink="">
          <xdr:nvSpPr>
            <xdr:cNvPr id="3645" name="Object 573" hidden="1">
              <a:extLst>
                <a:ext uri="{63B3BB69-23CF-44E3-9099-C40C66FF867C}">
                  <a14:compatExt spid="_x0000_s3645"/>
                </a:ext>
                <a:ext uri="{FF2B5EF4-FFF2-40B4-BE49-F238E27FC236}">
                  <a16:creationId xmlns:a16="http://schemas.microsoft.com/office/drawing/2014/main" id="{00000000-0008-0000-0000-00003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291</xdr:row>
          <xdr:rowOff>161925</xdr:rowOff>
        </xdr:from>
        <xdr:to>
          <xdr:col>4</xdr:col>
          <xdr:colOff>1714500</xdr:colOff>
          <xdr:row>291</xdr:row>
          <xdr:rowOff>923925</xdr:rowOff>
        </xdr:to>
        <xdr:sp macro="" textlink="">
          <xdr:nvSpPr>
            <xdr:cNvPr id="3646" name="Object 574" hidden="1">
              <a:extLst>
                <a:ext uri="{63B3BB69-23CF-44E3-9099-C40C66FF867C}">
                  <a14:compatExt spid="_x0000_s3646"/>
                </a:ext>
                <a:ext uri="{FF2B5EF4-FFF2-40B4-BE49-F238E27FC236}">
                  <a16:creationId xmlns:a16="http://schemas.microsoft.com/office/drawing/2014/main" id="{00000000-0008-0000-0000-00003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292</xdr:row>
          <xdr:rowOff>38100</xdr:rowOff>
        </xdr:from>
        <xdr:to>
          <xdr:col>4</xdr:col>
          <xdr:colOff>1409700</xdr:colOff>
          <xdr:row>292</xdr:row>
          <xdr:rowOff>1171575</xdr:rowOff>
        </xdr:to>
        <xdr:sp macro="" textlink="">
          <xdr:nvSpPr>
            <xdr:cNvPr id="3647" name="Object 575" hidden="1">
              <a:extLst>
                <a:ext uri="{63B3BB69-23CF-44E3-9099-C40C66FF867C}">
                  <a14:compatExt spid="_x0000_s3647"/>
                </a:ext>
                <a:ext uri="{FF2B5EF4-FFF2-40B4-BE49-F238E27FC236}">
                  <a16:creationId xmlns:a16="http://schemas.microsoft.com/office/drawing/2014/main" id="{00000000-0008-0000-0000-00003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293</xdr:row>
          <xdr:rowOff>38100</xdr:rowOff>
        </xdr:from>
        <xdr:to>
          <xdr:col>4</xdr:col>
          <xdr:colOff>1285875</xdr:colOff>
          <xdr:row>293</xdr:row>
          <xdr:rowOff>1114425</xdr:rowOff>
        </xdr:to>
        <xdr:sp macro="" textlink="">
          <xdr:nvSpPr>
            <xdr:cNvPr id="3648" name="Object 576" hidden="1">
              <a:extLst>
                <a:ext uri="{63B3BB69-23CF-44E3-9099-C40C66FF867C}">
                  <a14:compatExt spid="_x0000_s3648"/>
                </a:ext>
                <a:ext uri="{FF2B5EF4-FFF2-40B4-BE49-F238E27FC236}">
                  <a16:creationId xmlns:a16="http://schemas.microsoft.com/office/drawing/2014/main" id="{00000000-0008-0000-0000-00004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294</xdr:row>
          <xdr:rowOff>142875</xdr:rowOff>
        </xdr:from>
        <xdr:to>
          <xdr:col>4</xdr:col>
          <xdr:colOff>1695450</xdr:colOff>
          <xdr:row>294</xdr:row>
          <xdr:rowOff>885825</xdr:rowOff>
        </xdr:to>
        <xdr:sp macro="" textlink="">
          <xdr:nvSpPr>
            <xdr:cNvPr id="3649" name="Object 577" hidden="1">
              <a:extLst>
                <a:ext uri="{63B3BB69-23CF-44E3-9099-C40C66FF867C}">
                  <a14:compatExt spid="_x0000_s3649"/>
                </a:ext>
                <a:ext uri="{FF2B5EF4-FFF2-40B4-BE49-F238E27FC236}">
                  <a16:creationId xmlns:a16="http://schemas.microsoft.com/office/drawing/2014/main" id="{00000000-0008-0000-0000-00004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296</xdr:row>
          <xdr:rowOff>95250</xdr:rowOff>
        </xdr:from>
        <xdr:to>
          <xdr:col>4</xdr:col>
          <xdr:colOff>1600200</xdr:colOff>
          <xdr:row>296</xdr:row>
          <xdr:rowOff>933450</xdr:rowOff>
        </xdr:to>
        <xdr:sp macro="" textlink="">
          <xdr:nvSpPr>
            <xdr:cNvPr id="3650" name="Object 578" hidden="1">
              <a:extLst>
                <a:ext uri="{63B3BB69-23CF-44E3-9099-C40C66FF867C}">
                  <a14:compatExt spid="_x0000_s3650"/>
                </a:ext>
                <a:ext uri="{FF2B5EF4-FFF2-40B4-BE49-F238E27FC236}">
                  <a16:creationId xmlns:a16="http://schemas.microsoft.com/office/drawing/2014/main" id="{00000000-0008-0000-0000-00004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295</xdr:row>
          <xdr:rowOff>104775</xdr:rowOff>
        </xdr:from>
        <xdr:to>
          <xdr:col>4</xdr:col>
          <xdr:colOff>1876425</xdr:colOff>
          <xdr:row>295</xdr:row>
          <xdr:rowOff>981075</xdr:rowOff>
        </xdr:to>
        <xdr:sp macro="" textlink="">
          <xdr:nvSpPr>
            <xdr:cNvPr id="3651" name="Object 579" hidden="1">
              <a:extLst>
                <a:ext uri="{63B3BB69-23CF-44E3-9099-C40C66FF867C}">
                  <a14:compatExt spid="_x0000_s3651"/>
                </a:ext>
                <a:ext uri="{FF2B5EF4-FFF2-40B4-BE49-F238E27FC236}">
                  <a16:creationId xmlns:a16="http://schemas.microsoft.com/office/drawing/2014/main" id="{00000000-0008-0000-0000-00004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297</xdr:row>
          <xdr:rowOff>95250</xdr:rowOff>
        </xdr:from>
        <xdr:to>
          <xdr:col>4</xdr:col>
          <xdr:colOff>1219200</xdr:colOff>
          <xdr:row>297</xdr:row>
          <xdr:rowOff>1066800</xdr:rowOff>
        </xdr:to>
        <xdr:sp macro="" textlink="">
          <xdr:nvSpPr>
            <xdr:cNvPr id="3652" name="Object 580" hidden="1">
              <a:extLst>
                <a:ext uri="{63B3BB69-23CF-44E3-9099-C40C66FF867C}">
                  <a14:compatExt spid="_x0000_s3652"/>
                </a:ext>
                <a:ext uri="{FF2B5EF4-FFF2-40B4-BE49-F238E27FC236}">
                  <a16:creationId xmlns:a16="http://schemas.microsoft.com/office/drawing/2014/main" id="{00000000-0008-0000-0000-00004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298</xdr:row>
          <xdr:rowOff>123825</xdr:rowOff>
        </xdr:from>
        <xdr:to>
          <xdr:col>4</xdr:col>
          <xdr:colOff>1209675</xdr:colOff>
          <xdr:row>298</xdr:row>
          <xdr:rowOff>1123950</xdr:rowOff>
        </xdr:to>
        <xdr:sp macro="" textlink="">
          <xdr:nvSpPr>
            <xdr:cNvPr id="3653" name="Object 581" hidden="1">
              <a:extLst>
                <a:ext uri="{63B3BB69-23CF-44E3-9099-C40C66FF867C}">
                  <a14:compatExt spid="_x0000_s3653"/>
                </a:ext>
                <a:ext uri="{FF2B5EF4-FFF2-40B4-BE49-F238E27FC236}">
                  <a16:creationId xmlns:a16="http://schemas.microsoft.com/office/drawing/2014/main" id="{00000000-0008-0000-0000-00004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400050</xdr:colOff>
          <xdr:row>299</xdr:row>
          <xdr:rowOff>104775</xdr:rowOff>
        </xdr:from>
        <xdr:to>
          <xdr:col>4</xdr:col>
          <xdr:colOff>1590675</xdr:colOff>
          <xdr:row>299</xdr:row>
          <xdr:rowOff>1114425</xdr:rowOff>
        </xdr:to>
        <xdr:sp macro="" textlink="">
          <xdr:nvSpPr>
            <xdr:cNvPr id="3654" name="Object 582" hidden="1">
              <a:extLst>
                <a:ext uri="{63B3BB69-23CF-44E3-9099-C40C66FF867C}">
                  <a14:compatExt spid="_x0000_s3654"/>
                </a:ext>
                <a:ext uri="{FF2B5EF4-FFF2-40B4-BE49-F238E27FC236}">
                  <a16:creationId xmlns:a16="http://schemas.microsoft.com/office/drawing/2014/main" id="{00000000-0008-0000-0000-00004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409575</xdr:colOff>
          <xdr:row>300</xdr:row>
          <xdr:rowOff>152400</xdr:rowOff>
        </xdr:from>
        <xdr:to>
          <xdr:col>4</xdr:col>
          <xdr:colOff>1647825</xdr:colOff>
          <xdr:row>300</xdr:row>
          <xdr:rowOff>1171575</xdr:rowOff>
        </xdr:to>
        <xdr:sp macro="" textlink="">
          <xdr:nvSpPr>
            <xdr:cNvPr id="3655" name="Object 583" hidden="1">
              <a:extLst>
                <a:ext uri="{63B3BB69-23CF-44E3-9099-C40C66FF867C}">
                  <a14:compatExt spid="_x0000_s3655"/>
                </a:ext>
                <a:ext uri="{FF2B5EF4-FFF2-40B4-BE49-F238E27FC236}">
                  <a16:creationId xmlns:a16="http://schemas.microsoft.com/office/drawing/2014/main" id="{00000000-0008-0000-0000-00004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301</xdr:row>
          <xdr:rowOff>133350</xdr:rowOff>
        </xdr:from>
        <xdr:to>
          <xdr:col>4</xdr:col>
          <xdr:colOff>1381125</xdr:colOff>
          <xdr:row>301</xdr:row>
          <xdr:rowOff>1123950</xdr:rowOff>
        </xdr:to>
        <xdr:sp macro="" textlink="">
          <xdr:nvSpPr>
            <xdr:cNvPr id="3656" name="Object 584" hidden="1">
              <a:extLst>
                <a:ext uri="{63B3BB69-23CF-44E3-9099-C40C66FF867C}">
                  <a14:compatExt spid="_x0000_s3656"/>
                </a:ext>
                <a:ext uri="{FF2B5EF4-FFF2-40B4-BE49-F238E27FC236}">
                  <a16:creationId xmlns:a16="http://schemas.microsoft.com/office/drawing/2014/main" id="{00000000-0008-0000-0000-00004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302</xdr:row>
          <xdr:rowOff>285750</xdr:rowOff>
        </xdr:from>
        <xdr:to>
          <xdr:col>4</xdr:col>
          <xdr:colOff>1885950</xdr:colOff>
          <xdr:row>302</xdr:row>
          <xdr:rowOff>923925</xdr:rowOff>
        </xdr:to>
        <xdr:sp macro="" textlink="">
          <xdr:nvSpPr>
            <xdr:cNvPr id="3657" name="Object 585" hidden="1">
              <a:extLst>
                <a:ext uri="{63B3BB69-23CF-44E3-9099-C40C66FF867C}">
                  <a14:compatExt spid="_x0000_s3657"/>
                </a:ext>
                <a:ext uri="{FF2B5EF4-FFF2-40B4-BE49-F238E27FC236}">
                  <a16:creationId xmlns:a16="http://schemas.microsoft.com/office/drawing/2014/main" id="{00000000-0008-0000-0000-00004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303</xdr:row>
          <xdr:rowOff>228600</xdr:rowOff>
        </xdr:from>
        <xdr:to>
          <xdr:col>4</xdr:col>
          <xdr:colOff>1981200</xdr:colOff>
          <xdr:row>303</xdr:row>
          <xdr:rowOff>828675</xdr:rowOff>
        </xdr:to>
        <xdr:sp macro="" textlink="">
          <xdr:nvSpPr>
            <xdr:cNvPr id="3658" name="Object 586" hidden="1">
              <a:extLst>
                <a:ext uri="{63B3BB69-23CF-44E3-9099-C40C66FF867C}">
                  <a14:compatExt spid="_x0000_s3658"/>
                </a:ext>
                <a:ext uri="{FF2B5EF4-FFF2-40B4-BE49-F238E27FC236}">
                  <a16:creationId xmlns:a16="http://schemas.microsoft.com/office/drawing/2014/main" id="{00000000-0008-0000-0000-00004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304</xdr:row>
          <xdr:rowOff>95250</xdr:rowOff>
        </xdr:from>
        <xdr:to>
          <xdr:col>4</xdr:col>
          <xdr:colOff>1876425</xdr:colOff>
          <xdr:row>304</xdr:row>
          <xdr:rowOff>1019175</xdr:rowOff>
        </xdr:to>
        <xdr:sp macro="" textlink="">
          <xdr:nvSpPr>
            <xdr:cNvPr id="3659" name="Object 587" hidden="1">
              <a:extLst>
                <a:ext uri="{63B3BB69-23CF-44E3-9099-C40C66FF867C}">
                  <a14:compatExt spid="_x0000_s3659"/>
                </a:ext>
                <a:ext uri="{FF2B5EF4-FFF2-40B4-BE49-F238E27FC236}">
                  <a16:creationId xmlns:a16="http://schemas.microsoft.com/office/drawing/2014/main" id="{00000000-0008-0000-0000-00004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305</xdr:row>
          <xdr:rowOff>123825</xdr:rowOff>
        </xdr:from>
        <xdr:to>
          <xdr:col>4</xdr:col>
          <xdr:colOff>1828800</xdr:colOff>
          <xdr:row>305</xdr:row>
          <xdr:rowOff>1019175</xdr:rowOff>
        </xdr:to>
        <xdr:sp macro="" textlink="">
          <xdr:nvSpPr>
            <xdr:cNvPr id="3660" name="Object 588" hidden="1">
              <a:extLst>
                <a:ext uri="{63B3BB69-23CF-44E3-9099-C40C66FF867C}">
                  <a14:compatExt spid="_x0000_s3660"/>
                </a:ext>
                <a:ext uri="{FF2B5EF4-FFF2-40B4-BE49-F238E27FC236}">
                  <a16:creationId xmlns:a16="http://schemas.microsoft.com/office/drawing/2014/main" id="{00000000-0008-0000-0000-00004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409575</xdr:colOff>
          <xdr:row>306</xdr:row>
          <xdr:rowOff>28575</xdr:rowOff>
        </xdr:from>
        <xdr:to>
          <xdr:col>4</xdr:col>
          <xdr:colOff>1266825</xdr:colOff>
          <xdr:row>306</xdr:row>
          <xdr:rowOff>1209675</xdr:rowOff>
        </xdr:to>
        <xdr:sp macro="" textlink="">
          <xdr:nvSpPr>
            <xdr:cNvPr id="3661" name="Object 589" hidden="1">
              <a:extLst>
                <a:ext uri="{63B3BB69-23CF-44E3-9099-C40C66FF867C}">
                  <a14:compatExt spid="_x0000_s3661"/>
                </a:ext>
                <a:ext uri="{FF2B5EF4-FFF2-40B4-BE49-F238E27FC236}">
                  <a16:creationId xmlns:a16="http://schemas.microsoft.com/office/drawing/2014/main" id="{00000000-0008-0000-0000-00004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307</xdr:row>
          <xdr:rowOff>257175</xdr:rowOff>
        </xdr:from>
        <xdr:to>
          <xdr:col>4</xdr:col>
          <xdr:colOff>1733550</xdr:colOff>
          <xdr:row>307</xdr:row>
          <xdr:rowOff>1066800</xdr:rowOff>
        </xdr:to>
        <xdr:sp macro="" textlink="">
          <xdr:nvSpPr>
            <xdr:cNvPr id="3662" name="Object 590" hidden="1">
              <a:extLst>
                <a:ext uri="{63B3BB69-23CF-44E3-9099-C40C66FF867C}">
                  <a14:compatExt spid="_x0000_s3662"/>
                </a:ext>
                <a:ext uri="{FF2B5EF4-FFF2-40B4-BE49-F238E27FC236}">
                  <a16:creationId xmlns:a16="http://schemas.microsoft.com/office/drawing/2014/main" id="{00000000-0008-0000-0000-00004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308</xdr:row>
          <xdr:rowOff>180975</xdr:rowOff>
        </xdr:from>
        <xdr:to>
          <xdr:col>4</xdr:col>
          <xdr:colOff>1638300</xdr:colOff>
          <xdr:row>308</xdr:row>
          <xdr:rowOff>952500</xdr:rowOff>
        </xdr:to>
        <xdr:sp macro="" textlink="">
          <xdr:nvSpPr>
            <xdr:cNvPr id="3663" name="Object 591" hidden="1">
              <a:extLst>
                <a:ext uri="{63B3BB69-23CF-44E3-9099-C40C66FF867C}">
                  <a14:compatExt spid="_x0000_s3663"/>
                </a:ext>
                <a:ext uri="{FF2B5EF4-FFF2-40B4-BE49-F238E27FC236}">
                  <a16:creationId xmlns:a16="http://schemas.microsoft.com/office/drawing/2014/main" id="{00000000-0008-0000-0000-00004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309</xdr:row>
          <xdr:rowOff>228600</xdr:rowOff>
        </xdr:from>
        <xdr:to>
          <xdr:col>4</xdr:col>
          <xdr:colOff>1924050</xdr:colOff>
          <xdr:row>309</xdr:row>
          <xdr:rowOff>857250</xdr:rowOff>
        </xdr:to>
        <xdr:sp macro="" textlink="">
          <xdr:nvSpPr>
            <xdr:cNvPr id="3664" name="Object 592" hidden="1">
              <a:extLst>
                <a:ext uri="{63B3BB69-23CF-44E3-9099-C40C66FF867C}">
                  <a14:compatExt spid="_x0000_s3664"/>
                </a:ext>
                <a:ext uri="{FF2B5EF4-FFF2-40B4-BE49-F238E27FC236}">
                  <a16:creationId xmlns:a16="http://schemas.microsoft.com/office/drawing/2014/main" id="{00000000-0008-0000-0000-00005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310</xdr:row>
          <xdr:rowOff>247650</xdr:rowOff>
        </xdr:from>
        <xdr:to>
          <xdr:col>4</xdr:col>
          <xdr:colOff>1924050</xdr:colOff>
          <xdr:row>310</xdr:row>
          <xdr:rowOff>971550</xdr:rowOff>
        </xdr:to>
        <xdr:sp macro="" textlink="">
          <xdr:nvSpPr>
            <xdr:cNvPr id="3665" name="Object 593" hidden="1">
              <a:extLst>
                <a:ext uri="{63B3BB69-23CF-44E3-9099-C40C66FF867C}">
                  <a14:compatExt spid="_x0000_s3665"/>
                </a:ext>
                <a:ext uri="{FF2B5EF4-FFF2-40B4-BE49-F238E27FC236}">
                  <a16:creationId xmlns:a16="http://schemas.microsoft.com/office/drawing/2014/main" id="{00000000-0008-0000-0000-00005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311</xdr:row>
          <xdr:rowOff>190500</xdr:rowOff>
        </xdr:from>
        <xdr:to>
          <xdr:col>4</xdr:col>
          <xdr:colOff>1733550</xdr:colOff>
          <xdr:row>311</xdr:row>
          <xdr:rowOff>971550</xdr:rowOff>
        </xdr:to>
        <xdr:sp macro="" textlink="">
          <xdr:nvSpPr>
            <xdr:cNvPr id="3666" name="Object 594" hidden="1">
              <a:extLst>
                <a:ext uri="{63B3BB69-23CF-44E3-9099-C40C66FF867C}">
                  <a14:compatExt spid="_x0000_s3666"/>
                </a:ext>
                <a:ext uri="{FF2B5EF4-FFF2-40B4-BE49-F238E27FC236}">
                  <a16:creationId xmlns:a16="http://schemas.microsoft.com/office/drawing/2014/main" id="{00000000-0008-0000-0000-00005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312</xdr:row>
          <xdr:rowOff>247650</xdr:rowOff>
        </xdr:from>
        <xdr:to>
          <xdr:col>4</xdr:col>
          <xdr:colOff>1971675</xdr:colOff>
          <xdr:row>312</xdr:row>
          <xdr:rowOff>838200</xdr:rowOff>
        </xdr:to>
        <xdr:sp macro="" textlink="">
          <xdr:nvSpPr>
            <xdr:cNvPr id="3667" name="Object 595" hidden="1">
              <a:extLst>
                <a:ext uri="{63B3BB69-23CF-44E3-9099-C40C66FF867C}">
                  <a14:compatExt spid="_x0000_s3667"/>
                </a:ext>
                <a:ext uri="{FF2B5EF4-FFF2-40B4-BE49-F238E27FC236}">
                  <a16:creationId xmlns:a16="http://schemas.microsoft.com/office/drawing/2014/main" id="{00000000-0008-0000-0000-00005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313</xdr:row>
          <xdr:rowOff>104775</xdr:rowOff>
        </xdr:from>
        <xdr:to>
          <xdr:col>4</xdr:col>
          <xdr:colOff>1457325</xdr:colOff>
          <xdr:row>313</xdr:row>
          <xdr:rowOff>1066800</xdr:rowOff>
        </xdr:to>
        <xdr:sp macro="" textlink="">
          <xdr:nvSpPr>
            <xdr:cNvPr id="3668" name="Object 596" hidden="1">
              <a:extLst>
                <a:ext uri="{63B3BB69-23CF-44E3-9099-C40C66FF867C}">
                  <a14:compatExt spid="_x0000_s3668"/>
                </a:ext>
                <a:ext uri="{FF2B5EF4-FFF2-40B4-BE49-F238E27FC236}">
                  <a16:creationId xmlns:a16="http://schemas.microsoft.com/office/drawing/2014/main" id="{00000000-0008-0000-0000-00005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314</xdr:row>
          <xdr:rowOff>123825</xdr:rowOff>
        </xdr:from>
        <xdr:to>
          <xdr:col>4</xdr:col>
          <xdr:colOff>1504950</xdr:colOff>
          <xdr:row>314</xdr:row>
          <xdr:rowOff>1000125</xdr:rowOff>
        </xdr:to>
        <xdr:sp macro="" textlink="">
          <xdr:nvSpPr>
            <xdr:cNvPr id="3669" name="Object 597" hidden="1">
              <a:extLst>
                <a:ext uri="{63B3BB69-23CF-44E3-9099-C40C66FF867C}">
                  <a14:compatExt spid="_x0000_s3669"/>
                </a:ext>
                <a:ext uri="{FF2B5EF4-FFF2-40B4-BE49-F238E27FC236}">
                  <a16:creationId xmlns:a16="http://schemas.microsoft.com/office/drawing/2014/main" id="{00000000-0008-0000-0000-00005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315</xdr:row>
          <xdr:rowOff>114300</xdr:rowOff>
        </xdr:from>
        <xdr:to>
          <xdr:col>4</xdr:col>
          <xdr:colOff>1590675</xdr:colOff>
          <xdr:row>315</xdr:row>
          <xdr:rowOff>981075</xdr:rowOff>
        </xdr:to>
        <xdr:sp macro="" textlink="">
          <xdr:nvSpPr>
            <xdr:cNvPr id="3670" name="Object 598" hidden="1">
              <a:extLst>
                <a:ext uri="{63B3BB69-23CF-44E3-9099-C40C66FF867C}">
                  <a14:compatExt spid="_x0000_s3670"/>
                </a:ext>
                <a:ext uri="{FF2B5EF4-FFF2-40B4-BE49-F238E27FC236}">
                  <a16:creationId xmlns:a16="http://schemas.microsoft.com/office/drawing/2014/main" id="{00000000-0008-0000-0000-00005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650</xdr:row>
          <xdr:rowOff>257175</xdr:rowOff>
        </xdr:from>
        <xdr:to>
          <xdr:col>4</xdr:col>
          <xdr:colOff>1733550</xdr:colOff>
          <xdr:row>650</xdr:row>
          <xdr:rowOff>876300</xdr:rowOff>
        </xdr:to>
        <xdr:sp macro="" textlink="">
          <xdr:nvSpPr>
            <xdr:cNvPr id="3671" name="Object 599" hidden="1">
              <a:extLst>
                <a:ext uri="{63B3BB69-23CF-44E3-9099-C40C66FF867C}">
                  <a14:compatExt spid="_x0000_s3671"/>
                </a:ext>
                <a:ext uri="{FF2B5EF4-FFF2-40B4-BE49-F238E27FC236}">
                  <a16:creationId xmlns:a16="http://schemas.microsoft.com/office/drawing/2014/main" id="{00000000-0008-0000-0000-00005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433</xdr:row>
          <xdr:rowOff>266700</xdr:rowOff>
        </xdr:from>
        <xdr:to>
          <xdr:col>4</xdr:col>
          <xdr:colOff>1924050</xdr:colOff>
          <xdr:row>433</xdr:row>
          <xdr:rowOff>733425</xdr:rowOff>
        </xdr:to>
        <xdr:sp macro="" textlink="">
          <xdr:nvSpPr>
            <xdr:cNvPr id="3673" name="Object 601" hidden="1">
              <a:extLst>
                <a:ext uri="{63B3BB69-23CF-44E3-9099-C40C66FF867C}">
                  <a14:compatExt spid="_x0000_s3673"/>
                </a:ext>
                <a:ext uri="{FF2B5EF4-FFF2-40B4-BE49-F238E27FC236}">
                  <a16:creationId xmlns:a16="http://schemas.microsoft.com/office/drawing/2014/main" id="{00000000-0008-0000-0000-00005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434</xdr:row>
          <xdr:rowOff>400050</xdr:rowOff>
        </xdr:from>
        <xdr:to>
          <xdr:col>4</xdr:col>
          <xdr:colOff>1743075</xdr:colOff>
          <xdr:row>434</xdr:row>
          <xdr:rowOff>600075</xdr:rowOff>
        </xdr:to>
        <xdr:sp macro="" textlink="">
          <xdr:nvSpPr>
            <xdr:cNvPr id="3674" name="Object 602" hidden="1">
              <a:extLst>
                <a:ext uri="{63B3BB69-23CF-44E3-9099-C40C66FF867C}">
                  <a14:compatExt spid="_x0000_s3674"/>
                </a:ext>
                <a:ext uri="{FF2B5EF4-FFF2-40B4-BE49-F238E27FC236}">
                  <a16:creationId xmlns:a16="http://schemas.microsoft.com/office/drawing/2014/main" id="{00000000-0008-0000-0000-00005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435</xdr:row>
          <xdr:rowOff>304800</xdr:rowOff>
        </xdr:from>
        <xdr:to>
          <xdr:col>4</xdr:col>
          <xdr:colOff>1971675</xdr:colOff>
          <xdr:row>435</xdr:row>
          <xdr:rowOff>504825</xdr:rowOff>
        </xdr:to>
        <xdr:sp macro="" textlink="">
          <xdr:nvSpPr>
            <xdr:cNvPr id="3675" name="Object 603" hidden="1">
              <a:extLst>
                <a:ext uri="{63B3BB69-23CF-44E3-9099-C40C66FF867C}">
                  <a14:compatExt spid="_x0000_s3675"/>
                </a:ext>
                <a:ext uri="{FF2B5EF4-FFF2-40B4-BE49-F238E27FC236}">
                  <a16:creationId xmlns:a16="http://schemas.microsoft.com/office/drawing/2014/main" id="{00000000-0008-0000-0000-00005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436</xdr:row>
          <xdr:rowOff>304800</xdr:rowOff>
        </xdr:from>
        <xdr:to>
          <xdr:col>4</xdr:col>
          <xdr:colOff>1924050</xdr:colOff>
          <xdr:row>436</xdr:row>
          <xdr:rowOff>647700</xdr:rowOff>
        </xdr:to>
        <xdr:sp macro="" textlink="">
          <xdr:nvSpPr>
            <xdr:cNvPr id="3677" name="Object 605" hidden="1">
              <a:extLst>
                <a:ext uri="{63B3BB69-23CF-44E3-9099-C40C66FF867C}">
                  <a14:compatExt spid="_x0000_s3677"/>
                </a:ext>
                <a:ext uri="{FF2B5EF4-FFF2-40B4-BE49-F238E27FC236}">
                  <a16:creationId xmlns:a16="http://schemas.microsoft.com/office/drawing/2014/main" id="{00000000-0008-0000-0000-00005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437</xdr:row>
          <xdr:rowOff>314325</xdr:rowOff>
        </xdr:from>
        <xdr:to>
          <xdr:col>4</xdr:col>
          <xdr:colOff>1790700</xdr:colOff>
          <xdr:row>437</xdr:row>
          <xdr:rowOff>571500</xdr:rowOff>
        </xdr:to>
        <xdr:sp macro="" textlink="">
          <xdr:nvSpPr>
            <xdr:cNvPr id="3678" name="Object 606" hidden="1">
              <a:extLst>
                <a:ext uri="{63B3BB69-23CF-44E3-9099-C40C66FF867C}">
                  <a14:compatExt spid="_x0000_s3678"/>
                </a:ext>
                <a:ext uri="{FF2B5EF4-FFF2-40B4-BE49-F238E27FC236}">
                  <a16:creationId xmlns:a16="http://schemas.microsoft.com/office/drawing/2014/main" id="{00000000-0008-0000-0000-00005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438</xdr:row>
          <xdr:rowOff>352425</xdr:rowOff>
        </xdr:from>
        <xdr:to>
          <xdr:col>4</xdr:col>
          <xdr:colOff>1924050</xdr:colOff>
          <xdr:row>438</xdr:row>
          <xdr:rowOff>666750</xdr:rowOff>
        </xdr:to>
        <xdr:sp macro="" textlink="">
          <xdr:nvSpPr>
            <xdr:cNvPr id="3679" name="Object 607" hidden="1">
              <a:extLst>
                <a:ext uri="{63B3BB69-23CF-44E3-9099-C40C66FF867C}">
                  <a14:compatExt spid="_x0000_s3679"/>
                </a:ext>
                <a:ext uri="{FF2B5EF4-FFF2-40B4-BE49-F238E27FC236}">
                  <a16:creationId xmlns:a16="http://schemas.microsoft.com/office/drawing/2014/main" id="{00000000-0008-0000-0000-00005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439</xdr:row>
          <xdr:rowOff>295275</xdr:rowOff>
        </xdr:from>
        <xdr:to>
          <xdr:col>4</xdr:col>
          <xdr:colOff>1924050</xdr:colOff>
          <xdr:row>439</xdr:row>
          <xdr:rowOff>476250</xdr:rowOff>
        </xdr:to>
        <xdr:sp macro="" textlink="">
          <xdr:nvSpPr>
            <xdr:cNvPr id="3680" name="Object 608" hidden="1">
              <a:extLst>
                <a:ext uri="{63B3BB69-23CF-44E3-9099-C40C66FF867C}">
                  <a14:compatExt spid="_x0000_s3680"/>
                </a:ext>
                <a:ext uri="{FF2B5EF4-FFF2-40B4-BE49-F238E27FC236}">
                  <a16:creationId xmlns:a16="http://schemas.microsoft.com/office/drawing/2014/main" id="{00000000-0008-0000-0000-00006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440</xdr:row>
          <xdr:rowOff>342900</xdr:rowOff>
        </xdr:from>
        <xdr:to>
          <xdr:col>4</xdr:col>
          <xdr:colOff>1885950</xdr:colOff>
          <xdr:row>440</xdr:row>
          <xdr:rowOff>552450</xdr:rowOff>
        </xdr:to>
        <xdr:sp macro="" textlink="">
          <xdr:nvSpPr>
            <xdr:cNvPr id="3681" name="Object 609" hidden="1">
              <a:extLst>
                <a:ext uri="{63B3BB69-23CF-44E3-9099-C40C66FF867C}">
                  <a14:compatExt spid="_x0000_s3681"/>
                </a:ext>
                <a:ext uri="{FF2B5EF4-FFF2-40B4-BE49-F238E27FC236}">
                  <a16:creationId xmlns:a16="http://schemas.microsoft.com/office/drawing/2014/main" id="{00000000-0008-0000-0000-00006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441</xdr:row>
          <xdr:rowOff>333375</xdr:rowOff>
        </xdr:from>
        <xdr:to>
          <xdr:col>4</xdr:col>
          <xdr:colOff>1905000</xdr:colOff>
          <xdr:row>441</xdr:row>
          <xdr:rowOff>628650</xdr:rowOff>
        </xdr:to>
        <xdr:sp macro="" textlink="">
          <xdr:nvSpPr>
            <xdr:cNvPr id="3683" name="Object 611" hidden="1">
              <a:extLst>
                <a:ext uri="{63B3BB69-23CF-44E3-9099-C40C66FF867C}">
                  <a14:compatExt spid="_x0000_s3683"/>
                </a:ext>
                <a:ext uri="{FF2B5EF4-FFF2-40B4-BE49-F238E27FC236}">
                  <a16:creationId xmlns:a16="http://schemas.microsoft.com/office/drawing/2014/main" id="{00000000-0008-0000-0000-00006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47625</xdr:colOff>
          <xdr:row>442</xdr:row>
          <xdr:rowOff>333375</xdr:rowOff>
        </xdr:from>
        <xdr:to>
          <xdr:col>4</xdr:col>
          <xdr:colOff>1905000</xdr:colOff>
          <xdr:row>442</xdr:row>
          <xdr:rowOff>523875</xdr:rowOff>
        </xdr:to>
        <xdr:sp macro="" textlink="">
          <xdr:nvSpPr>
            <xdr:cNvPr id="3684" name="Object 612" hidden="1">
              <a:extLst>
                <a:ext uri="{63B3BB69-23CF-44E3-9099-C40C66FF867C}">
                  <a14:compatExt spid="_x0000_s3684"/>
                </a:ext>
                <a:ext uri="{FF2B5EF4-FFF2-40B4-BE49-F238E27FC236}">
                  <a16:creationId xmlns:a16="http://schemas.microsoft.com/office/drawing/2014/main" id="{00000000-0008-0000-0000-00006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443</xdr:row>
          <xdr:rowOff>247650</xdr:rowOff>
        </xdr:from>
        <xdr:to>
          <xdr:col>4</xdr:col>
          <xdr:colOff>1952625</xdr:colOff>
          <xdr:row>443</xdr:row>
          <xdr:rowOff>523875</xdr:rowOff>
        </xdr:to>
        <xdr:sp macro="" textlink="">
          <xdr:nvSpPr>
            <xdr:cNvPr id="3685" name="Object 613" hidden="1">
              <a:extLst>
                <a:ext uri="{63B3BB69-23CF-44E3-9099-C40C66FF867C}">
                  <a14:compatExt spid="_x0000_s3685"/>
                </a:ext>
                <a:ext uri="{FF2B5EF4-FFF2-40B4-BE49-F238E27FC236}">
                  <a16:creationId xmlns:a16="http://schemas.microsoft.com/office/drawing/2014/main" id="{00000000-0008-0000-0000-00006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444</xdr:row>
          <xdr:rowOff>142875</xdr:rowOff>
        </xdr:from>
        <xdr:to>
          <xdr:col>4</xdr:col>
          <xdr:colOff>1962150</xdr:colOff>
          <xdr:row>444</xdr:row>
          <xdr:rowOff>600075</xdr:rowOff>
        </xdr:to>
        <xdr:sp macro="" textlink="">
          <xdr:nvSpPr>
            <xdr:cNvPr id="3686" name="Object 614" hidden="1">
              <a:extLst>
                <a:ext uri="{63B3BB69-23CF-44E3-9099-C40C66FF867C}">
                  <a14:compatExt spid="_x0000_s3686"/>
                </a:ext>
                <a:ext uri="{FF2B5EF4-FFF2-40B4-BE49-F238E27FC236}">
                  <a16:creationId xmlns:a16="http://schemas.microsoft.com/office/drawing/2014/main" id="{00000000-0008-0000-0000-00006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</xdr:colOff>
          <xdr:row>445</xdr:row>
          <xdr:rowOff>228600</xdr:rowOff>
        </xdr:from>
        <xdr:to>
          <xdr:col>4</xdr:col>
          <xdr:colOff>1819275</xdr:colOff>
          <xdr:row>445</xdr:row>
          <xdr:rowOff>666750</xdr:rowOff>
        </xdr:to>
        <xdr:sp macro="" textlink="">
          <xdr:nvSpPr>
            <xdr:cNvPr id="3687" name="Object 615" hidden="1">
              <a:extLst>
                <a:ext uri="{63B3BB69-23CF-44E3-9099-C40C66FF867C}">
                  <a14:compatExt spid="_x0000_s3687"/>
                </a:ext>
                <a:ext uri="{FF2B5EF4-FFF2-40B4-BE49-F238E27FC236}">
                  <a16:creationId xmlns:a16="http://schemas.microsoft.com/office/drawing/2014/main" id="{00000000-0008-0000-0000-00006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180975</xdr:colOff>
          <xdr:row>446</xdr:row>
          <xdr:rowOff>142875</xdr:rowOff>
        </xdr:from>
        <xdr:to>
          <xdr:col>4</xdr:col>
          <xdr:colOff>1809750</xdr:colOff>
          <xdr:row>446</xdr:row>
          <xdr:rowOff>676275</xdr:rowOff>
        </xdr:to>
        <xdr:sp macro="" textlink="">
          <xdr:nvSpPr>
            <xdr:cNvPr id="3688" name="Object 616" hidden="1">
              <a:extLst>
                <a:ext uri="{63B3BB69-23CF-44E3-9099-C40C66FF867C}">
                  <a14:compatExt spid="_x0000_s3688"/>
                </a:ext>
                <a:ext uri="{FF2B5EF4-FFF2-40B4-BE49-F238E27FC236}">
                  <a16:creationId xmlns:a16="http://schemas.microsoft.com/office/drawing/2014/main" id="{00000000-0008-0000-0000-00006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85725</xdr:colOff>
          <xdr:row>447</xdr:row>
          <xdr:rowOff>123825</xdr:rowOff>
        </xdr:from>
        <xdr:to>
          <xdr:col>4</xdr:col>
          <xdr:colOff>1866900</xdr:colOff>
          <xdr:row>447</xdr:row>
          <xdr:rowOff>533400</xdr:rowOff>
        </xdr:to>
        <xdr:sp macro="" textlink="">
          <xdr:nvSpPr>
            <xdr:cNvPr id="3689" name="Object 617" hidden="1">
              <a:extLst>
                <a:ext uri="{63B3BB69-23CF-44E3-9099-C40C66FF867C}">
                  <a14:compatExt spid="_x0000_s3689"/>
                </a:ext>
                <a:ext uri="{FF2B5EF4-FFF2-40B4-BE49-F238E27FC236}">
                  <a16:creationId xmlns:a16="http://schemas.microsoft.com/office/drawing/2014/main" id="{00000000-0008-0000-0000-00006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448</xdr:row>
          <xdr:rowOff>66675</xdr:rowOff>
        </xdr:from>
        <xdr:to>
          <xdr:col>4</xdr:col>
          <xdr:colOff>1990725</xdr:colOff>
          <xdr:row>448</xdr:row>
          <xdr:rowOff>571500</xdr:rowOff>
        </xdr:to>
        <xdr:sp macro="" textlink="">
          <xdr:nvSpPr>
            <xdr:cNvPr id="3690" name="Object 618" hidden="1">
              <a:extLst>
                <a:ext uri="{63B3BB69-23CF-44E3-9099-C40C66FF867C}">
                  <a14:compatExt spid="_x0000_s3690"/>
                </a:ext>
                <a:ext uri="{FF2B5EF4-FFF2-40B4-BE49-F238E27FC236}">
                  <a16:creationId xmlns:a16="http://schemas.microsoft.com/office/drawing/2014/main" id="{00000000-0008-0000-0000-00006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449</xdr:row>
          <xdr:rowOff>342900</xdr:rowOff>
        </xdr:from>
        <xdr:to>
          <xdr:col>4</xdr:col>
          <xdr:colOff>1914525</xdr:colOff>
          <xdr:row>449</xdr:row>
          <xdr:rowOff>876300</xdr:rowOff>
        </xdr:to>
        <xdr:sp macro="" textlink="">
          <xdr:nvSpPr>
            <xdr:cNvPr id="3691" name="Object 619" hidden="1">
              <a:extLst>
                <a:ext uri="{63B3BB69-23CF-44E3-9099-C40C66FF867C}">
                  <a14:compatExt spid="_x0000_s3691"/>
                </a:ext>
                <a:ext uri="{FF2B5EF4-FFF2-40B4-BE49-F238E27FC236}">
                  <a16:creationId xmlns:a16="http://schemas.microsoft.com/office/drawing/2014/main" id="{00000000-0008-0000-0000-00006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794</xdr:row>
          <xdr:rowOff>95250</xdr:rowOff>
        </xdr:from>
        <xdr:to>
          <xdr:col>4</xdr:col>
          <xdr:colOff>1781175</xdr:colOff>
          <xdr:row>794</xdr:row>
          <xdr:rowOff>952500</xdr:rowOff>
        </xdr:to>
        <xdr:sp macro="" textlink="">
          <xdr:nvSpPr>
            <xdr:cNvPr id="3694" name="Object 622" hidden="1">
              <a:extLst>
                <a:ext uri="{63B3BB69-23CF-44E3-9099-C40C66FF867C}">
                  <a14:compatExt spid="_x0000_s3694"/>
                </a:ext>
                <a:ext uri="{FF2B5EF4-FFF2-40B4-BE49-F238E27FC236}">
                  <a16:creationId xmlns:a16="http://schemas.microsoft.com/office/drawing/2014/main" id="{00000000-0008-0000-0000-00006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817</xdr:row>
          <xdr:rowOff>247650</xdr:rowOff>
        </xdr:from>
        <xdr:to>
          <xdr:col>4</xdr:col>
          <xdr:colOff>1638300</xdr:colOff>
          <xdr:row>817</xdr:row>
          <xdr:rowOff>1095375</xdr:rowOff>
        </xdr:to>
        <xdr:sp macro="" textlink="">
          <xdr:nvSpPr>
            <xdr:cNvPr id="3695" name="Object 623" hidden="1">
              <a:extLst>
                <a:ext uri="{63B3BB69-23CF-44E3-9099-C40C66FF867C}">
                  <a14:compatExt spid="_x0000_s3695"/>
                </a:ext>
                <a:ext uri="{FF2B5EF4-FFF2-40B4-BE49-F238E27FC236}">
                  <a16:creationId xmlns:a16="http://schemas.microsoft.com/office/drawing/2014/main" id="{00000000-0008-0000-0000-00006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561975</xdr:colOff>
          <xdr:row>322</xdr:row>
          <xdr:rowOff>57150</xdr:rowOff>
        </xdr:from>
        <xdr:to>
          <xdr:col>4</xdr:col>
          <xdr:colOff>1543050</xdr:colOff>
          <xdr:row>322</xdr:row>
          <xdr:rowOff>1162050</xdr:rowOff>
        </xdr:to>
        <xdr:sp macro="" textlink="">
          <xdr:nvSpPr>
            <xdr:cNvPr id="3705" name="Object 633" hidden="1">
              <a:extLst>
                <a:ext uri="{63B3BB69-23CF-44E3-9099-C40C66FF867C}">
                  <a14:compatExt spid="_x0000_s3705"/>
                </a:ext>
                <a:ext uri="{FF2B5EF4-FFF2-40B4-BE49-F238E27FC236}">
                  <a16:creationId xmlns:a16="http://schemas.microsoft.com/office/drawing/2014/main" id="{00000000-0008-0000-0000-00007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381000</xdr:colOff>
          <xdr:row>323</xdr:row>
          <xdr:rowOff>123825</xdr:rowOff>
        </xdr:from>
        <xdr:to>
          <xdr:col>4</xdr:col>
          <xdr:colOff>1647825</xdr:colOff>
          <xdr:row>323</xdr:row>
          <xdr:rowOff>1114425</xdr:rowOff>
        </xdr:to>
        <xdr:sp macro="" textlink="">
          <xdr:nvSpPr>
            <xdr:cNvPr id="3707" name="Object 635" hidden="1">
              <a:extLst>
                <a:ext uri="{63B3BB69-23CF-44E3-9099-C40C66FF867C}">
                  <a14:compatExt spid="_x0000_s3707"/>
                </a:ext>
                <a:ext uri="{FF2B5EF4-FFF2-40B4-BE49-F238E27FC236}">
                  <a16:creationId xmlns:a16="http://schemas.microsoft.com/office/drawing/2014/main" id="{00000000-0008-0000-0000-00007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333375</xdr:colOff>
          <xdr:row>324</xdr:row>
          <xdr:rowOff>152400</xdr:rowOff>
        </xdr:from>
        <xdr:to>
          <xdr:col>4</xdr:col>
          <xdr:colOff>1571625</xdr:colOff>
          <xdr:row>324</xdr:row>
          <xdr:rowOff>1143000</xdr:rowOff>
        </xdr:to>
        <xdr:sp macro="" textlink="">
          <xdr:nvSpPr>
            <xdr:cNvPr id="3708" name="Object 636" hidden="1">
              <a:extLst>
                <a:ext uri="{63B3BB69-23CF-44E3-9099-C40C66FF867C}">
                  <a14:compatExt spid="_x0000_s3708"/>
                </a:ext>
                <a:ext uri="{FF2B5EF4-FFF2-40B4-BE49-F238E27FC236}">
                  <a16:creationId xmlns:a16="http://schemas.microsoft.com/office/drawing/2014/main" id="{00000000-0008-0000-0000-00007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133350</xdr:colOff>
          <xdr:row>325</xdr:row>
          <xdr:rowOff>85725</xdr:rowOff>
        </xdr:from>
        <xdr:to>
          <xdr:col>4</xdr:col>
          <xdr:colOff>1704975</xdr:colOff>
          <xdr:row>325</xdr:row>
          <xdr:rowOff>1123950</xdr:rowOff>
        </xdr:to>
        <xdr:sp macro="" textlink="">
          <xdr:nvSpPr>
            <xdr:cNvPr id="3709" name="Object 637" hidden="1">
              <a:extLst>
                <a:ext uri="{63B3BB69-23CF-44E3-9099-C40C66FF867C}">
                  <a14:compatExt spid="_x0000_s3709"/>
                </a:ext>
                <a:ext uri="{FF2B5EF4-FFF2-40B4-BE49-F238E27FC236}">
                  <a16:creationId xmlns:a16="http://schemas.microsoft.com/office/drawing/2014/main" id="{00000000-0008-0000-0000-00007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209550</xdr:colOff>
          <xdr:row>326</xdr:row>
          <xdr:rowOff>95250</xdr:rowOff>
        </xdr:from>
        <xdr:to>
          <xdr:col>4</xdr:col>
          <xdr:colOff>1704975</xdr:colOff>
          <xdr:row>326</xdr:row>
          <xdr:rowOff>1076325</xdr:rowOff>
        </xdr:to>
        <xdr:sp macro="" textlink="">
          <xdr:nvSpPr>
            <xdr:cNvPr id="3710" name="Object 638" hidden="1">
              <a:extLst>
                <a:ext uri="{63B3BB69-23CF-44E3-9099-C40C66FF867C}">
                  <a14:compatExt spid="_x0000_s3710"/>
                </a:ext>
                <a:ext uri="{FF2B5EF4-FFF2-40B4-BE49-F238E27FC236}">
                  <a16:creationId xmlns:a16="http://schemas.microsoft.com/office/drawing/2014/main" id="{00000000-0008-0000-0000-00007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327</xdr:row>
          <xdr:rowOff>85725</xdr:rowOff>
        </xdr:from>
        <xdr:to>
          <xdr:col>4</xdr:col>
          <xdr:colOff>1543050</xdr:colOff>
          <xdr:row>327</xdr:row>
          <xdr:rowOff>1095375</xdr:rowOff>
        </xdr:to>
        <xdr:sp macro="" textlink="">
          <xdr:nvSpPr>
            <xdr:cNvPr id="3711" name="Object 639" hidden="1">
              <a:extLst>
                <a:ext uri="{63B3BB69-23CF-44E3-9099-C40C66FF867C}">
                  <a14:compatExt spid="_x0000_s3711"/>
                </a:ext>
                <a:ext uri="{FF2B5EF4-FFF2-40B4-BE49-F238E27FC236}">
                  <a16:creationId xmlns:a16="http://schemas.microsoft.com/office/drawing/2014/main" id="{00000000-0008-0000-0000-00007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190500</xdr:colOff>
          <xdr:row>328</xdr:row>
          <xdr:rowOff>104775</xdr:rowOff>
        </xdr:from>
        <xdr:to>
          <xdr:col>4</xdr:col>
          <xdr:colOff>1790700</xdr:colOff>
          <xdr:row>328</xdr:row>
          <xdr:rowOff>1095375</xdr:rowOff>
        </xdr:to>
        <xdr:sp macro="" textlink="">
          <xdr:nvSpPr>
            <xdr:cNvPr id="3712" name="Object 640" hidden="1">
              <a:extLst>
                <a:ext uri="{63B3BB69-23CF-44E3-9099-C40C66FF867C}">
                  <a14:compatExt spid="_x0000_s3712"/>
                </a:ext>
                <a:ext uri="{FF2B5EF4-FFF2-40B4-BE49-F238E27FC236}">
                  <a16:creationId xmlns:a16="http://schemas.microsoft.com/office/drawing/2014/main" id="{00000000-0008-0000-0000-00008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171450</xdr:colOff>
          <xdr:row>329</xdr:row>
          <xdr:rowOff>123825</xdr:rowOff>
        </xdr:from>
        <xdr:to>
          <xdr:col>4</xdr:col>
          <xdr:colOff>1695450</xdr:colOff>
          <xdr:row>329</xdr:row>
          <xdr:rowOff>1066800</xdr:rowOff>
        </xdr:to>
        <xdr:sp macro="" textlink="">
          <xdr:nvSpPr>
            <xdr:cNvPr id="3713" name="Object 641" hidden="1">
              <a:extLst>
                <a:ext uri="{63B3BB69-23CF-44E3-9099-C40C66FF867C}">
                  <a14:compatExt spid="_x0000_s3713"/>
                </a:ext>
                <a:ext uri="{FF2B5EF4-FFF2-40B4-BE49-F238E27FC236}">
                  <a16:creationId xmlns:a16="http://schemas.microsoft.com/office/drawing/2014/main" id="{00000000-0008-0000-0000-00008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104775</xdr:colOff>
          <xdr:row>636</xdr:row>
          <xdr:rowOff>85725</xdr:rowOff>
        </xdr:from>
        <xdr:to>
          <xdr:col>4</xdr:col>
          <xdr:colOff>1724025</xdr:colOff>
          <xdr:row>636</xdr:row>
          <xdr:rowOff>1000125</xdr:rowOff>
        </xdr:to>
        <xdr:sp macro="" textlink="">
          <xdr:nvSpPr>
            <xdr:cNvPr id="3723" name="Object 651" hidden="1">
              <a:extLst>
                <a:ext uri="{63B3BB69-23CF-44E3-9099-C40C66FF867C}">
                  <a14:compatExt spid="_x0000_s3723"/>
                </a:ext>
                <a:ext uri="{FF2B5EF4-FFF2-40B4-BE49-F238E27FC236}">
                  <a16:creationId xmlns:a16="http://schemas.microsoft.com/office/drawing/2014/main" id="{00000000-0008-0000-0000-00008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333375</xdr:colOff>
          <xdr:row>637</xdr:row>
          <xdr:rowOff>142875</xdr:rowOff>
        </xdr:from>
        <xdr:to>
          <xdr:col>4</xdr:col>
          <xdr:colOff>1419225</xdr:colOff>
          <xdr:row>637</xdr:row>
          <xdr:rowOff>1076325</xdr:rowOff>
        </xdr:to>
        <xdr:sp macro="" textlink="">
          <xdr:nvSpPr>
            <xdr:cNvPr id="3724" name="Object 652" hidden="1">
              <a:extLst>
                <a:ext uri="{63B3BB69-23CF-44E3-9099-C40C66FF867C}">
                  <a14:compatExt spid="_x0000_s3724"/>
                </a:ext>
                <a:ext uri="{FF2B5EF4-FFF2-40B4-BE49-F238E27FC236}">
                  <a16:creationId xmlns:a16="http://schemas.microsoft.com/office/drawing/2014/main" id="{00000000-0008-0000-0000-00008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638</xdr:row>
          <xdr:rowOff>85725</xdr:rowOff>
        </xdr:from>
        <xdr:to>
          <xdr:col>4</xdr:col>
          <xdr:colOff>1504950</xdr:colOff>
          <xdr:row>638</xdr:row>
          <xdr:rowOff>1123950</xdr:rowOff>
        </xdr:to>
        <xdr:sp macro="" textlink="">
          <xdr:nvSpPr>
            <xdr:cNvPr id="3725" name="Object 653" hidden="1">
              <a:extLst>
                <a:ext uri="{63B3BB69-23CF-44E3-9099-C40C66FF867C}">
                  <a14:compatExt spid="_x0000_s3725"/>
                </a:ext>
                <a:ext uri="{FF2B5EF4-FFF2-40B4-BE49-F238E27FC236}">
                  <a16:creationId xmlns:a16="http://schemas.microsoft.com/office/drawing/2014/main" id="{00000000-0008-0000-0000-00008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635</xdr:row>
          <xdr:rowOff>57150</xdr:rowOff>
        </xdr:from>
        <xdr:to>
          <xdr:col>4</xdr:col>
          <xdr:colOff>1362075</xdr:colOff>
          <xdr:row>635</xdr:row>
          <xdr:rowOff>1076325</xdr:rowOff>
        </xdr:to>
        <xdr:sp macro="" textlink="">
          <xdr:nvSpPr>
            <xdr:cNvPr id="3726" name="Object 654" hidden="1">
              <a:extLst>
                <a:ext uri="{63B3BB69-23CF-44E3-9099-C40C66FF867C}">
                  <a14:compatExt spid="_x0000_s3726"/>
                </a:ext>
                <a:ext uri="{FF2B5EF4-FFF2-40B4-BE49-F238E27FC236}">
                  <a16:creationId xmlns:a16="http://schemas.microsoft.com/office/drawing/2014/main" id="{00000000-0008-0000-0000-00008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639</xdr:row>
          <xdr:rowOff>57150</xdr:rowOff>
        </xdr:from>
        <xdr:to>
          <xdr:col>4</xdr:col>
          <xdr:colOff>1304925</xdr:colOff>
          <xdr:row>639</xdr:row>
          <xdr:rowOff>1085850</xdr:rowOff>
        </xdr:to>
        <xdr:sp macro="" textlink="">
          <xdr:nvSpPr>
            <xdr:cNvPr id="3727" name="Object 655" hidden="1">
              <a:extLst>
                <a:ext uri="{63B3BB69-23CF-44E3-9099-C40C66FF867C}">
                  <a14:compatExt spid="_x0000_s3727"/>
                </a:ext>
                <a:ext uri="{FF2B5EF4-FFF2-40B4-BE49-F238E27FC236}">
                  <a16:creationId xmlns:a16="http://schemas.microsoft.com/office/drawing/2014/main" id="{00000000-0008-0000-0000-00008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640</xdr:row>
          <xdr:rowOff>190500</xdr:rowOff>
        </xdr:from>
        <xdr:to>
          <xdr:col>4</xdr:col>
          <xdr:colOff>1962150</xdr:colOff>
          <xdr:row>640</xdr:row>
          <xdr:rowOff>742950</xdr:rowOff>
        </xdr:to>
        <xdr:sp macro="" textlink="">
          <xdr:nvSpPr>
            <xdr:cNvPr id="3728" name="Object 656" hidden="1">
              <a:extLst>
                <a:ext uri="{63B3BB69-23CF-44E3-9099-C40C66FF867C}">
                  <a14:compatExt spid="_x0000_s3728"/>
                </a:ext>
                <a:ext uri="{FF2B5EF4-FFF2-40B4-BE49-F238E27FC236}">
                  <a16:creationId xmlns:a16="http://schemas.microsoft.com/office/drawing/2014/main" id="{00000000-0008-0000-0000-00009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676275</xdr:colOff>
          <xdr:row>641</xdr:row>
          <xdr:rowOff>95250</xdr:rowOff>
        </xdr:from>
        <xdr:to>
          <xdr:col>4</xdr:col>
          <xdr:colOff>1362075</xdr:colOff>
          <xdr:row>641</xdr:row>
          <xdr:rowOff>1085850</xdr:rowOff>
        </xdr:to>
        <xdr:sp macro="" textlink="">
          <xdr:nvSpPr>
            <xdr:cNvPr id="3729" name="Object 657" hidden="1">
              <a:extLst>
                <a:ext uri="{63B3BB69-23CF-44E3-9099-C40C66FF867C}">
                  <a14:compatExt spid="_x0000_s3729"/>
                </a:ext>
                <a:ext uri="{FF2B5EF4-FFF2-40B4-BE49-F238E27FC236}">
                  <a16:creationId xmlns:a16="http://schemas.microsoft.com/office/drawing/2014/main" id="{00000000-0008-0000-0000-00009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142875</xdr:colOff>
          <xdr:row>642</xdr:row>
          <xdr:rowOff>104775</xdr:rowOff>
        </xdr:from>
        <xdr:to>
          <xdr:col>4</xdr:col>
          <xdr:colOff>1619250</xdr:colOff>
          <xdr:row>642</xdr:row>
          <xdr:rowOff>1123950</xdr:rowOff>
        </xdr:to>
        <xdr:sp macro="" textlink="">
          <xdr:nvSpPr>
            <xdr:cNvPr id="3730" name="Object 658" hidden="1">
              <a:extLst>
                <a:ext uri="{63B3BB69-23CF-44E3-9099-C40C66FF867C}">
                  <a14:compatExt spid="_x0000_s3730"/>
                </a:ext>
                <a:ext uri="{FF2B5EF4-FFF2-40B4-BE49-F238E27FC236}">
                  <a16:creationId xmlns:a16="http://schemas.microsoft.com/office/drawing/2014/main" id="{00000000-0008-0000-0000-00009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323850</xdr:colOff>
          <xdr:row>646</xdr:row>
          <xdr:rowOff>114300</xdr:rowOff>
        </xdr:from>
        <xdr:to>
          <xdr:col>4</xdr:col>
          <xdr:colOff>1409700</xdr:colOff>
          <xdr:row>646</xdr:row>
          <xdr:rowOff>1162050</xdr:rowOff>
        </xdr:to>
        <xdr:sp macro="" textlink="">
          <xdr:nvSpPr>
            <xdr:cNvPr id="5231" name="Object 2159" hidden="1">
              <a:extLst>
                <a:ext uri="{63B3BB69-23CF-44E3-9099-C40C66FF867C}">
                  <a14:compatExt spid="_x0000_s5231"/>
                </a:ext>
                <a:ext uri="{FF2B5EF4-FFF2-40B4-BE49-F238E27FC236}">
                  <a16:creationId xmlns:a16="http://schemas.microsoft.com/office/drawing/2014/main" id="{00000000-0008-0000-0000-00006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647</xdr:row>
          <xdr:rowOff>85725</xdr:rowOff>
        </xdr:from>
        <xdr:to>
          <xdr:col>4</xdr:col>
          <xdr:colOff>1476375</xdr:colOff>
          <xdr:row>647</xdr:row>
          <xdr:rowOff>1143000</xdr:rowOff>
        </xdr:to>
        <xdr:sp macro="" textlink="">
          <xdr:nvSpPr>
            <xdr:cNvPr id="5232" name="Object 2160" hidden="1">
              <a:extLst>
                <a:ext uri="{63B3BB69-23CF-44E3-9099-C40C66FF867C}">
                  <a14:compatExt spid="_x0000_s5232"/>
                </a:ext>
                <a:ext uri="{FF2B5EF4-FFF2-40B4-BE49-F238E27FC236}">
                  <a16:creationId xmlns:a16="http://schemas.microsoft.com/office/drawing/2014/main" id="{00000000-0008-0000-0000-00007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330</xdr:row>
          <xdr:rowOff>104775</xdr:rowOff>
        </xdr:from>
        <xdr:to>
          <xdr:col>4</xdr:col>
          <xdr:colOff>1714500</xdr:colOff>
          <xdr:row>330</xdr:row>
          <xdr:rowOff>1047750</xdr:rowOff>
        </xdr:to>
        <xdr:sp macro="" textlink="">
          <xdr:nvSpPr>
            <xdr:cNvPr id="5234" name="Object 2162" hidden="1">
              <a:extLst>
                <a:ext uri="{63B3BB69-23CF-44E3-9099-C40C66FF867C}">
                  <a14:compatExt spid="_x0000_s5234"/>
                </a:ext>
                <a:ext uri="{FF2B5EF4-FFF2-40B4-BE49-F238E27FC236}">
                  <a16:creationId xmlns:a16="http://schemas.microsoft.com/office/drawing/2014/main" id="{00000000-0008-0000-0000-00007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648</xdr:row>
          <xdr:rowOff>66675</xdr:rowOff>
        </xdr:from>
        <xdr:to>
          <xdr:col>4</xdr:col>
          <xdr:colOff>1590675</xdr:colOff>
          <xdr:row>648</xdr:row>
          <xdr:rowOff>1123950</xdr:rowOff>
        </xdr:to>
        <xdr:sp macro="" textlink="">
          <xdr:nvSpPr>
            <xdr:cNvPr id="5235" name="Object 2163" hidden="1">
              <a:extLst>
                <a:ext uri="{63B3BB69-23CF-44E3-9099-C40C66FF867C}">
                  <a14:compatExt spid="_x0000_s5235"/>
                </a:ext>
                <a:ext uri="{FF2B5EF4-FFF2-40B4-BE49-F238E27FC236}">
                  <a16:creationId xmlns:a16="http://schemas.microsoft.com/office/drawing/2014/main" id="{00000000-0008-0000-0000-00007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649</xdr:row>
          <xdr:rowOff>85725</xdr:rowOff>
        </xdr:from>
        <xdr:to>
          <xdr:col>4</xdr:col>
          <xdr:colOff>1504950</xdr:colOff>
          <xdr:row>649</xdr:row>
          <xdr:rowOff>1162050</xdr:rowOff>
        </xdr:to>
        <xdr:sp macro="" textlink="">
          <xdr:nvSpPr>
            <xdr:cNvPr id="5238" name="Object 2166" hidden="1">
              <a:extLst>
                <a:ext uri="{63B3BB69-23CF-44E3-9099-C40C66FF867C}">
                  <a14:compatExt spid="_x0000_s5238"/>
                </a:ext>
                <a:ext uri="{FF2B5EF4-FFF2-40B4-BE49-F238E27FC236}">
                  <a16:creationId xmlns:a16="http://schemas.microsoft.com/office/drawing/2014/main" id="{00000000-0008-0000-0000-00007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385</xdr:row>
          <xdr:rowOff>114300</xdr:rowOff>
        </xdr:from>
        <xdr:to>
          <xdr:col>4</xdr:col>
          <xdr:colOff>1600200</xdr:colOff>
          <xdr:row>385</xdr:row>
          <xdr:rowOff>933450</xdr:rowOff>
        </xdr:to>
        <xdr:sp macro="" textlink="">
          <xdr:nvSpPr>
            <xdr:cNvPr id="5239" name="Object 2167" hidden="1">
              <a:extLst>
                <a:ext uri="{63B3BB69-23CF-44E3-9099-C40C66FF867C}">
                  <a14:compatExt spid="_x0000_s5239"/>
                </a:ext>
                <a:ext uri="{FF2B5EF4-FFF2-40B4-BE49-F238E27FC236}">
                  <a16:creationId xmlns:a16="http://schemas.microsoft.com/office/drawing/2014/main" id="{00000000-0008-0000-0000-00007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386</xdr:row>
          <xdr:rowOff>104775</xdr:rowOff>
        </xdr:from>
        <xdr:to>
          <xdr:col>4</xdr:col>
          <xdr:colOff>1933575</xdr:colOff>
          <xdr:row>386</xdr:row>
          <xdr:rowOff>971550</xdr:rowOff>
        </xdr:to>
        <xdr:sp macro="" textlink="">
          <xdr:nvSpPr>
            <xdr:cNvPr id="5240" name="Object 2168" hidden="1">
              <a:extLst>
                <a:ext uri="{63B3BB69-23CF-44E3-9099-C40C66FF867C}">
                  <a14:compatExt spid="_x0000_s5240"/>
                </a:ext>
                <a:ext uri="{FF2B5EF4-FFF2-40B4-BE49-F238E27FC236}">
                  <a16:creationId xmlns:a16="http://schemas.microsoft.com/office/drawing/2014/main" id="{00000000-0008-0000-0000-00007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651</xdr:row>
          <xdr:rowOff>419100</xdr:rowOff>
        </xdr:from>
        <xdr:to>
          <xdr:col>4</xdr:col>
          <xdr:colOff>1924050</xdr:colOff>
          <xdr:row>651</xdr:row>
          <xdr:rowOff>857250</xdr:rowOff>
        </xdr:to>
        <xdr:sp macro="" textlink="">
          <xdr:nvSpPr>
            <xdr:cNvPr id="6296" name="Object 3224" hidden="1">
              <a:extLst>
                <a:ext uri="{63B3BB69-23CF-44E3-9099-C40C66FF867C}">
                  <a14:compatExt spid="_x0000_s6296"/>
                </a:ext>
                <a:ext uri="{FF2B5EF4-FFF2-40B4-BE49-F238E27FC236}">
                  <a16:creationId xmlns:a16="http://schemas.microsoft.com/office/drawing/2014/main" id="{00000000-0008-0000-0000-00009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654</xdr:row>
          <xdr:rowOff>276225</xdr:rowOff>
        </xdr:from>
        <xdr:to>
          <xdr:col>4</xdr:col>
          <xdr:colOff>1933575</xdr:colOff>
          <xdr:row>654</xdr:row>
          <xdr:rowOff>600075</xdr:rowOff>
        </xdr:to>
        <xdr:sp macro="" textlink="">
          <xdr:nvSpPr>
            <xdr:cNvPr id="6299" name="Object 3227" hidden="1">
              <a:extLst>
                <a:ext uri="{63B3BB69-23CF-44E3-9099-C40C66FF867C}">
                  <a14:compatExt spid="_x0000_s6299"/>
                </a:ext>
                <a:ext uri="{FF2B5EF4-FFF2-40B4-BE49-F238E27FC236}">
                  <a16:creationId xmlns:a16="http://schemas.microsoft.com/office/drawing/2014/main" id="{00000000-0008-0000-0000-00009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153</xdr:row>
          <xdr:rowOff>104775</xdr:rowOff>
        </xdr:from>
        <xdr:to>
          <xdr:col>4</xdr:col>
          <xdr:colOff>1790700</xdr:colOff>
          <xdr:row>153</xdr:row>
          <xdr:rowOff>790575</xdr:rowOff>
        </xdr:to>
        <xdr:sp macro="" textlink="">
          <xdr:nvSpPr>
            <xdr:cNvPr id="6301" name="Object 3229" hidden="1">
              <a:extLst>
                <a:ext uri="{63B3BB69-23CF-44E3-9099-C40C66FF867C}">
                  <a14:compatExt spid="_x0000_s6301"/>
                </a:ext>
                <a:ext uri="{FF2B5EF4-FFF2-40B4-BE49-F238E27FC236}">
                  <a16:creationId xmlns:a16="http://schemas.microsoft.com/office/drawing/2014/main" id="{00000000-0008-0000-0000-00009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656</xdr:row>
          <xdr:rowOff>85725</xdr:rowOff>
        </xdr:from>
        <xdr:to>
          <xdr:col>4</xdr:col>
          <xdr:colOff>1590675</xdr:colOff>
          <xdr:row>656</xdr:row>
          <xdr:rowOff>1123950</xdr:rowOff>
        </xdr:to>
        <xdr:sp macro="" textlink="">
          <xdr:nvSpPr>
            <xdr:cNvPr id="6305" name="Object 3233" hidden="1">
              <a:extLst>
                <a:ext uri="{63B3BB69-23CF-44E3-9099-C40C66FF867C}">
                  <a14:compatExt spid="_x0000_s6305"/>
                </a:ext>
                <a:ext uri="{FF2B5EF4-FFF2-40B4-BE49-F238E27FC236}">
                  <a16:creationId xmlns:a16="http://schemas.microsoft.com/office/drawing/2014/main" id="{00000000-0008-0000-0000-0000A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811</xdr:row>
          <xdr:rowOff>161925</xdr:rowOff>
        </xdr:from>
        <xdr:to>
          <xdr:col>4</xdr:col>
          <xdr:colOff>1543050</xdr:colOff>
          <xdr:row>811</xdr:row>
          <xdr:rowOff>742950</xdr:rowOff>
        </xdr:to>
        <xdr:sp macro="" textlink="">
          <xdr:nvSpPr>
            <xdr:cNvPr id="6306" name="Object 3234" hidden="1">
              <a:extLst>
                <a:ext uri="{63B3BB69-23CF-44E3-9099-C40C66FF867C}">
                  <a14:compatExt spid="_x0000_s6306"/>
                </a:ext>
                <a:ext uri="{FF2B5EF4-FFF2-40B4-BE49-F238E27FC236}">
                  <a16:creationId xmlns:a16="http://schemas.microsoft.com/office/drawing/2014/main" id="{00000000-0008-0000-0000-0000A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657</xdr:row>
          <xdr:rowOff>76200</xdr:rowOff>
        </xdr:from>
        <xdr:to>
          <xdr:col>4</xdr:col>
          <xdr:colOff>1409700</xdr:colOff>
          <xdr:row>657</xdr:row>
          <xdr:rowOff>1076325</xdr:rowOff>
        </xdr:to>
        <xdr:sp macro="" textlink="">
          <xdr:nvSpPr>
            <xdr:cNvPr id="6307" name="Object 3235" hidden="1">
              <a:extLst>
                <a:ext uri="{63B3BB69-23CF-44E3-9099-C40C66FF867C}">
                  <a14:compatExt spid="_x0000_s6307"/>
                </a:ext>
                <a:ext uri="{FF2B5EF4-FFF2-40B4-BE49-F238E27FC236}">
                  <a16:creationId xmlns:a16="http://schemas.microsoft.com/office/drawing/2014/main" id="{00000000-0008-0000-0000-0000A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812</xdr:row>
          <xdr:rowOff>123825</xdr:rowOff>
        </xdr:from>
        <xdr:to>
          <xdr:col>4</xdr:col>
          <xdr:colOff>1114425</xdr:colOff>
          <xdr:row>812</xdr:row>
          <xdr:rowOff>1095375</xdr:rowOff>
        </xdr:to>
        <xdr:sp macro="" textlink="">
          <xdr:nvSpPr>
            <xdr:cNvPr id="6310" name="Object 3238" hidden="1">
              <a:extLst>
                <a:ext uri="{63B3BB69-23CF-44E3-9099-C40C66FF867C}">
                  <a14:compatExt spid="_x0000_s6310"/>
                </a:ext>
                <a:ext uri="{FF2B5EF4-FFF2-40B4-BE49-F238E27FC236}">
                  <a16:creationId xmlns:a16="http://schemas.microsoft.com/office/drawing/2014/main" id="{00000000-0008-0000-0000-0000A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387</xdr:row>
          <xdr:rowOff>95250</xdr:rowOff>
        </xdr:from>
        <xdr:to>
          <xdr:col>4</xdr:col>
          <xdr:colOff>1524000</xdr:colOff>
          <xdr:row>387</xdr:row>
          <xdr:rowOff>1095375</xdr:rowOff>
        </xdr:to>
        <xdr:sp macro="" textlink="">
          <xdr:nvSpPr>
            <xdr:cNvPr id="6311" name="Object 3239" hidden="1">
              <a:extLst>
                <a:ext uri="{63B3BB69-23CF-44E3-9099-C40C66FF867C}">
                  <a14:compatExt spid="_x0000_s6311"/>
                </a:ext>
                <a:ext uri="{FF2B5EF4-FFF2-40B4-BE49-F238E27FC236}">
                  <a16:creationId xmlns:a16="http://schemas.microsoft.com/office/drawing/2014/main" id="{00000000-0008-0000-0000-0000A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331</xdr:row>
          <xdr:rowOff>161925</xdr:rowOff>
        </xdr:from>
        <xdr:to>
          <xdr:col>4</xdr:col>
          <xdr:colOff>1076325</xdr:colOff>
          <xdr:row>331</xdr:row>
          <xdr:rowOff>1028700</xdr:rowOff>
        </xdr:to>
        <xdr:sp macro="" textlink="">
          <xdr:nvSpPr>
            <xdr:cNvPr id="6312" name="Object 3240" hidden="1">
              <a:extLst>
                <a:ext uri="{63B3BB69-23CF-44E3-9099-C40C66FF867C}">
                  <a14:compatExt spid="_x0000_s6312"/>
                </a:ext>
                <a:ext uri="{FF2B5EF4-FFF2-40B4-BE49-F238E27FC236}">
                  <a16:creationId xmlns:a16="http://schemas.microsoft.com/office/drawing/2014/main" id="{00000000-0008-0000-0000-0000A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332</xdr:row>
          <xdr:rowOff>57150</xdr:rowOff>
        </xdr:from>
        <xdr:to>
          <xdr:col>4</xdr:col>
          <xdr:colOff>1362075</xdr:colOff>
          <xdr:row>332</xdr:row>
          <xdr:rowOff>1162050</xdr:rowOff>
        </xdr:to>
        <xdr:sp macro="" textlink="">
          <xdr:nvSpPr>
            <xdr:cNvPr id="6316" name="Object 3244" hidden="1">
              <a:extLst>
                <a:ext uri="{63B3BB69-23CF-44E3-9099-C40C66FF867C}">
                  <a14:compatExt spid="_x0000_s6316"/>
                </a:ext>
                <a:ext uri="{FF2B5EF4-FFF2-40B4-BE49-F238E27FC236}">
                  <a16:creationId xmlns:a16="http://schemas.microsoft.com/office/drawing/2014/main" id="{00000000-0008-0000-0000-0000A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661</xdr:row>
          <xdr:rowOff>104775</xdr:rowOff>
        </xdr:from>
        <xdr:to>
          <xdr:col>4</xdr:col>
          <xdr:colOff>1790700</xdr:colOff>
          <xdr:row>661</xdr:row>
          <xdr:rowOff>838200</xdr:rowOff>
        </xdr:to>
        <xdr:sp macro="" textlink="">
          <xdr:nvSpPr>
            <xdr:cNvPr id="6317" name="Object 3245" hidden="1">
              <a:extLst>
                <a:ext uri="{63B3BB69-23CF-44E3-9099-C40C66FF867C}">
                  <a14:compatExt spid="_x0000_s6317"/>
                </a:ext>
                <a:ext uri="{FF2B5EF4-FFF2-40B4-BE49-F238E27FC236}">
                  <a16:creationId xmlns:a16="http://schemas.microsoft.com/office/drawing/2014/main" id="{00000000-0008-0000-0000-0000A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662</xdr:row>
          <xdr:rowOff>209550</xdr:rowOff>
        </xdr:from>
        <xdr:to>
          <xdr:col>4</xdr:col>
          <xdr:colOff>1600200</xdr:colOff>
          <xdr:row>662</xdr:row>
          <xdr:rowOff>762000</xdr:rowOff>
        </xdr:to>
        <xdr:sp macro="" textlink="">
          <xdr:nvSpPr>
            <xdr:cNvPr id="6318" name="Object 3246" hidden="1">
              <a:extLst>
                <a:ext uri="{63B3BB69-23CF-44E3-9099-C40C66FF867C}">
                  <a14:compatExt spid="_x0000_s6318"/>
                </a:ext>
                <a:ext uri="{FF2B5EF4-FFF2-40B4-BE49-F238E27FC236}">
                  <a16:creationId xmlns:a16="http://schemas.microsoft.com/office/drawing/2014/main" id="{00000000-0008-0000-0000-0000A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438150</xdr:colOff>
          <xdr:row>663</xdr:row>
          <xdr:rowOff>133350</xdr:rowOff>
        </xdr:from>
        <xdr:to>
          <xdr:col>4</xdr:col>
          <xdr:colOff>1400175</xdr:colOff>
          <xdr:row>663</xdr:row>
          <xdr:rowOff>971550</xdr:rowOff>
        </xdr:to>
        <xdr:sp macro="" textlink="">
          <xdr:nvSpPr>
            <xdr:cNvPr id="6319" name="Object 3247" hidden="1">
              <a:extLst>
                <a:ext uri="{63B3BB69-23CF-44E3-9099-C40C66FF867C}">
                  <a14:compatExt spid="_x0000_s6319"/>
                </a:ext>
                <a:ext uri="{FF2B5EF4-FFF2-40B4-BE49-F238E27FC236}">
                  <a16:creationId xmlns:a16="http://schemas.microsoft.com/office/drawing/2014/main" id="{00000000-0008-0000-0000-0000A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665</xdr:row>
          <xdr:rowOff>104775</xdr:rowOff>
        </xdr:from>
        <xdr:to>
          <xdr:col>4</xdr:col>
          <xdr:colOff>1409700</xdr:colOff>
          <xdr:row>665</xdr:row>
          <xdr:rowOff>1047750</xdr:rowOff>
        </xdr:to>
        <xdr:sp macro="" textlink="">
          <xdr:nvSpPr>
            <xdr:cNvPr id="6320" name="Object 3248" hidden="1">
              <a:extLst>
                <a:ext uri="{63B3BB69-23CF-44E3-9099-C40C66FF867C}">
                  <a14:compatExt spid="_x0000_s6320"/>
                </a:ext>
                <a:ext uri="{FF2B5EF4-FFF2-40B4-BE49-F238E27FC236}">
                  <a16:creationId xmlns:a16="http://schemas.microsoft.com/office/drawing/2014/main" id="{00000000-0008-0000-0000-0000B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664</xdr:row>
          <xdr:rowOff>85725</xdr:rowOff>
        </xdr:from>
        <xdr:to>
          <xdr:col>4</xdr:col>
          <xdr:colOff>1447800</xdr:colOff>
          <xdr:row>664</xdr:row>
          <xdr:rowOff>1143000</xdr:rowOff>
        </xdr:to>
        <xdr:sp macro="" textlink="">
          <xdr:nvSpPr>
            <xdr:cNvPr id="6321" name="Object 3249" hidden="1">
              <a:extLst>
                <a:ext uri="{63B3BB69-23CF-44E3-9099-C40C66FF867C}">
                  <a14:compatExt spid="_x0000_s6321"/>
                </a:ext>
                <a:ext uri="{FF2B5EF4-FFF2-40B4-BE49-F238E27FC236}">
                  <a16:creationId xmlns:a16="http://schemas.microsoft.com/office/drawing/2014/main" id="{00000000-0008-0000-0000-0000B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409575</xdr:colOff>
          <xdr:row>667</xdr:row>
          <xdr:rowOff>104775</xdr:rowOff>
        </xdr:from>
        <xdr:to>
          <xdr:col>4</xdr:col>
          <xdr:colOff>1495425</xdr:colOff>
          <xdr:row>667</xdr:row>
          <xdr:rowOff>1028700</xdr:rowOff>
        </xdr:to>
        <xdr:sp macro="" textlink="">
          <xdr:nvSpPr>
            <xdr:cNvPr id="6323" name="Object 3251" hidden="1">
              <a:extLst>
                <a:ext uri="{63B3BB69-23CF-44E3-9099-C40C66FF867C}">
                  <a14:compatExt spid="_x0000_s6323"/>
                </a:ext>
                <a:ext uri="{FF2B5EF4-FFF2-40B4-BE49-F238E27FC236}">
                  <a16:creationId xmlns:a16="http://schemas.microsoft.com/office/drawing/2014/main" id="{00000000-0008-0000-0000-0000B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304800</xdr:colOff>
          <xdr:row>668</xdr:row>
          <xdr:rowOff>57150</xdr:rowOff>
        </xdr:from>
        <xdr:to>
          <xdr:col>4</xdr:col>
          <xdr:colOff>1762125</xdr:colOff>
          <xdr:row>668</xdr:row>
          <xdr:rowOff>981075</xdr:rowOff>
        </xdr:to>
        <xdr:sp macro="" textlink="">
          <xdr:nvSpPr>
            <xdr:cNvPr id="6324" name="Object 3252" hidden="1">
              <a:extLst>
                <a:ext uri="{63B3BB69-23CF-44E3-9099-C40C66FF867C}">
                  <a14:compatExt spid="_x0000_s6324"/>
                </a:ext>
                <a:ext uri="{FF2B5EF4-FFF2-40B4-BE49-F238E27FC236}">
                  <a16:creationId xmlns:a16="http://schemas.microsoft.com/office/drawing/2014/main" id="{00000000-0008-0000-0000-0000B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142875</xdr:colOff>
          <xdr:row>677</xdr:row>
          <xdr:rowOff>152400</xdr:rowOff>
        </xdr:from>
        <xdr:to>
          <xdr:col>4</xdr:col>
          <xdr:colOff>1581150</xdr:colOff>
          <xdr:row>677</xdr:row>
          <xdr:rowOff>971550</xdr:rowOff>
        </xdr:to>
        <xdr:sp macro="" textlink="">
          <xdr:nvSpPr>
            <xdr:cNvPr id="6325" name="Object 3253" hidden="1">
              <a:extLst>
                <a:ext uri="{63B3BB69-23CF-44E3-9099-C40C66FF867C}">
                  <a14:compatExt spid="_x0000_s6325"/>
                </a:ext>
                <a:ext uri="{FF2B5EF4-FFF2-40B4-BE49-F238E27FC236}">
                  <a16:creationId xmlns:a16="http://schemas.microsoft.com/office/drawing/2014/main" id="{00000000-0008-0000-0000-0000B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678</xdr:row>
          <xdr:rowOff>114300</xdr:rowOff>
        </xdr:from>
        <xdr:to>
          <xdr:col>4</xdr:col>
          <xdr:colOff>1571625</xdr:colOff>
          <xdr:row>678</xdr:row>
          <xdr:rowOff>1066800</xdr:rowOff>
        </xdr:to>
        <xdr:sp macro="" textlink="">
          <xdr:nvSpPr>
            <xdr:cNvPr id="6327" name="Object 3255" hidden="1">
              <a:extLst>
                <a:ext uri="{63B3BB69-23CF-44E3-9099-C40C66FF867C}">
                  <a14:compatExt spid="_x0000_s6327"/>
                </a:ext>
                <a:ext uri="{FF2B5EF4-FFF2-40B4-BE49-F238E27FC236}">
                  <a16:creationId xmlns:a16="http://schemas.microsoft.com/office/drawing/2014/main" id="{00000000-0008-0000-0000-0000B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679</xdr:row>
          <xdr:rowOff>161925</xdr:rowOff>
        </xdr:from>
        <xdr:to>
          <xdr:col>4</xdr:col>
          <xdr:colOff>1381125</xdr:colOff>
          <xdr:row>679</xdr:row>
          <xdr:rowOff>1123950</xdr:rowOff>
        </xdr:to>
        <xdr:sp macro="" textlink="">
          <xdr:nvSpPr>
            <xdr:cNvPr id="6328" name="Object 3256" hidden="1">
              <a:extLst>
                <a:ext uri="{63B3BB69-23CF-44E3-9099-C40C66FF867C}">
                  <a14:compatExt spid="_x0000_s6328"/>
                </a:ext>
                <a:ext uri="{FF2B5EF4-FFF2-40B4-BE49-F238E27FC236}">
                  <a16:creationId xmlns:a16="http://schemas.microsoft.com/office/drawing/2014/main" id="{00000000-0008-0000-0000-0000B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680</xdr:row>
          <xdr:rowOff>123825</xdr:rowOff>
        </xdr:from>
        <xdr:to>
          <xdr:col>4</xdr:col>
          <xdr:colOff>1828800</xdr:colOff>
          <xdr:row>680</xdr:row>
          <xdr:rowOff>1114425</xdr:rowOff>
        </xdr:to>
        <xdr:sp macro="" textlink="">
          <xdr:nvSpPr>
            <xdr:cNvPr id="6331" name="Object 3259" hidden="1">
              <a:extLst>
                <a:ext uri="{63B3BB69-23CF-44E3-9099-C40C66FF867C}">
                  <a14:compatExt spid="_x0000_s6331"/>
                </a:ext>
                <a:ext uri="{FF2B5EF4-FFF2-40B4-BE49-F238E27FC236}">
                  <a16:creationId xmlns:a16="http://schemas.microsoft.com/office/drawing/2014/main" id="{00000000-0008-0000-0000-0000B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681</xdr:row>
          <xdr:rowOff>152400</xdr:rowOff>
        </xdr:from>
        <xdr:to>
          <xdr:col>4</xdr:col>
          <xdr:colOff>1781175</xdr:colOff>
          <xdr:row>681</xdr:row>
          <xdr:rowOff>1019175</xdr:rowOff>
        </xdr:to>
        <xdr:sp macro="" textlink="">
          <xdr:nvSpPr>
            <xdr:cNvPr id="6333" name="Object 3261" hidden="1">
              <a:extLst>
                <a:ext uri="{63B3BB69-23CF-44E3-9099-C40C66FF867C}">
                  <a14:compatExt spid="_x0000_s6333"/>
                </a:ext>
                <a:ext uri="{FF2B5EF4-FFF2-40B4-BE49-F238E27FC236}">
                  <a16:creationId xmlns:a16="http://schemas.microsoft.com/office/drawing/2014/main" id="{00000000-0008-0000-0000-0000B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682</xdr:row>
          <xdr:rowOff>104775</xdr:rowOff>
        </xdr:from>
        <xdr:to>
          <xdr:col>4</xdr:col>
          <xdr:colOff>1695450</xdr:colOff>
          <xdr:row>682</xdr:row>
          <xdr:rowOff>885825</xdr:rowOff>
        </xdr:to>
        <xdr:sp macro="" textlink="">
          <xdr:nvSpPr>
            <xdr:cNvPr id="6336" name="Object 3264" hidden="1">
              <a:extLst>
                <a:ext uri="{63B3BB69-23CF-44E3-9099-C40C66FF867C}">
                  <a14:compatExt spid="_x0000_s6336"/>
                </a:ext>
                <a:ext uri="{FF2B5EF4-FFF2-40B4-BE49-F238E27FC236}">
                  <a16:creationId xmlns:a16="http://schemas.microsoft.com/office/drawing/2014/main" id="{00000000-0008-0000-0000-0000C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683</xdr:row>
          <xdr:rowOff>200025</xdr:rowOff>
        </xdr:from>
        <xdr:to>
          <xdr:col>4</xdr:col>
          <xdr:colOff>1695450</xdr:colOff>
          <xdr:row>683</xdr:row>
          <xdr:rowOff>790575</xdr:rowOff>
        </xdr:to>
        <xdr:sp macro="" textlink="">
          <xdr:nvSpPr>
            <xdr:cNvPr id="6338" name="Object 3266" hidden="1">
              <a:extLst>
                <a:ext uri="{63B3BB69-23CF-44E3-9099-C40C66FF867C}">
                  <a14:compatExt spid="_x0000_s6338"/>
                </a:ext>
                <a:ext uri="{FF2B5EF4-FFF2-40B4-BE49-F238E27FC236}">
                  <a16:creationId xmlns:a16="http://schemas.microsoft.com/office/drawing/2014/main" id="{00000000-0008-0000-0000-0000C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684</xdr:row>
          <xdr:rowOff>142875</xdr:rowOff>
        </xdr:from>
        <xdr:to>
          <xdr:col>4</xdr:col>
          <xdr:colOff>1790700</xdr:colOff>
          <xdr:row>684</xdr:row>
          <xdr:rowOff>685800</xdr:rowOff>
        </xdr:to>
        <xdr:sp macro="" textlink="">
          <xdr:nvSpPr>
            <xdr:cNvPr id="6339" name="Object 3267" hidden="1">
              <a:extLst>
                <a:ext uri="{63B3BB69-23CF-44E3-9099-C40C66FF867C}">
                  <a14:compatExt spid="_x0000_s6339"/>
                </a:ext>
                <a:ext uri="{FF2B5EF4-FFF2-40B4-BE49-F238E27FC236}">
                  <a16:creationId xmlns:a16="http://schemas.microsoft.com/office/drawing/2014/main" id="{00000000-0008-0000-0000-0000C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685</xdr:row>
          <xdr:rowOff>104775</xdr:rowOff>
        </xdr:from>
        <xdr:to>
          <xdr:col>4</xdr:col>
          <xdr:colOff>1504950</xdr:colOff>
          <xdr:row>685</xdr:row>
          <xdr:rowOff>828675</xdr:rowOff>
        </xdr:to>
        <xdr:sp macro="" textlink="">
          <xdr:nvSpPr>
            <xdr:cNvPr id="6340" name="Object 3268" hidden="1">
              <a:extLst>
                <a:ext uri="{63B3BB69-23CF-44E3-9099-C40C66FF867C}">
                  <a14:compatExt spid="_x0000_s6340"/>
                </a:ext>
                <a:ext uri="{FF2B5EF4-FFF2-40B4-BE49-F238E27FC236}">
                  <a16:creationId xmlns:a16="http://schemas.microsoft.com/office/drawing/2014/main" id="{00000000-0008-0000-0000-0000C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686</xdr:row>
          <xdr:rowOff>95250</xdr:rowOff>
        </xdr:from>
        <xdr:to>
          <xdr:col>4</xdr:col>
          <xdr:colOff>1590675</xdr:colOff>
          <xdr:row>686</xdr:row>
          <xdr:rowOff>838200</xdr:rowOff>
        </xdr:to>
        <xdr:sp macro="" textlink="">
          <xdr:nvSpPr>
            <xdr:cNvPr id="6341" name="Object 3269" hidden="1">
              <a:extLst>
                <a:ext uri="{63B3BB69-23CF-44E3-9099-C40C66FF867C}">
                  <a14:compatExt spid="_x0000_s6341"/>
                </a:ext>
                <a:ext uri="{FF2B5EF4-FFF2-40B4-BE49-F238E27FC236}">
                  <a16:creationId xmlns:a16="http://schemas.microsoft.com/office/drawing/2014/main" id="{00000000-0008-0000-0000-0000C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688</xdr:row>
          <xdr:rowOff>171450</xdr:rowOff>
        </xdr:from>
        <xdr:to>
          <xdr:col>4</xdr:col>
          <xdr:colOff>1647825</xdr:colOff>
          <xdr:row>688</xdr:row>
          <xdr:rowOff>828675</xdr:rowOff>
        </xdr:to>
        <xdr:sp macro="" textlink="">
          <xdr:nvSpPr>
            <xdr:cNvPr id="6343" name="Object 3271" hidden="1">
              <a:extLst>
                <a:ext uri="{63B3BB69-23CF-44E3-9099-C40C66FF867C}">
                  <a14:compatExt spid="_x0000_s6343"/>
                </a:ext>
                <a:ext uri="{FF2B5EF4-FFF2-40B4-BE49-F238E27FC236}">
                  <a16:creationId xmlns:a16="http://schemas.microsoft.com/office/drawing/2014/main" id="{00000000-0008-0000-0000-0000C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514350</xdr:colOff>
          <xdr:row>689</xdr:row>
          <xdr:rowOff>57150</xdr:rowOff>
        </xdr:from>
        <xdr:to>
          <xdr:col>4</xdr:col>
          <xdr:colOff>1266825</xdr:colOff>
          <xdr:row>689</xdr:row>
          <xdr:rowOff>857250</xdr:rowOff>
        </xdr:to>
        <xdr:sp macro="" textlink="">
          <xdr:nvSpPr>
            <xdr:cNvPr id="6344" name="Object 3272" hidden="1">
              <a:extLst>
                <a:ext uri="{63B3BB69-23CF-44E3-9099-C40C66FF867C}">
                  <a14:compatExt spid="_x0000_s6344"/>
                </a:ext>
                <a:ext uri="{FF2B5EF4-FFF2-40B4-BE49-F238E27FC236}">
                  <a16:creationId xmlns:a16="http://schemas.microsoft.com/office/drawing/2014/main" id="{00000000-0008-0000-0000-0000C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690</xdr:row>
          <xdr:rowOff>57150</xdr:rowOff>
        </xdr:from>
        <xdr:to>
          <xdr:col>4</xdr:col>
          <xdr:colOff>1647825</xdr:colOff>
          <xdr:row>690</xdr:row>
          <xdr:rowOff>828675</xdr:rowOff>
        </xdr:to>
        <xdr:sp macro="" textlink="">
          <xdr:nvSpPr>
            <xdr:cNvPr id="6345" name="Object 3273" hidden="1">
              <a:extLst>
                <a:ext uri="{63B3BB69-23CF-44E3-9099-C40C66FF867C}">
                  <a14:compatExt spid="_x0000_s6345"/>
                </a:ext>
                <a:ext uri="{FF2B5EF4-FFF2-40B4-BE49-F238E27FC236}">
                  <a16:creationId xmlns:a16="http://schemas.microsoft.com/office/drawing/2014/main" id="{00000000-0008-0000-0000-0000C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691</xdr:row>
          <xdr:rowOff>133350</xdr:rowOff>
        </xdr:from>
        <xdr:to>
          <xdr:col>4</xdr:col>
          <xdr:colOff>1876425</xdr:colOff>
          <xdr:row>691</xdr:row>
          <xdr:rowOff>666750</xdr:rowOff>
        </xdr:to>
        <xdr:sp macro="" textlink="">
          <xdr:nvSpPr>
            <xdr:cNvPr id="6346" name="Object 3274" hidden="1">
              <a:extLst>
                <a:ext uri="{63B3BB69-23CF-44E3-9099-C40C66FF867C}">
                  <a14:compatExt spid="_x0000_s6346"/>
                </a:ext>
                <a:ext uri="{FF2B5EF4-FFF2-40B4-BE49-F238E27FC236}">
                  <a16:creationId xmlns:a16="http://schemas.microsoft.com/office/drawing/2014/main" id="{00000000-0008-0000-0000-0000C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813</xdr:row>
          <xdr:rowOff>180975</xdr:rowOff>
        </xdr:from>
        <xdr:to>
          <xdr:col>4</xdr:col>
          <xdr:colOff>1885950</xdr:colOff>
          <xdr:row>813</xdr:row>
          <xdr:rowOff>695325</xdr:rowOff>
        </xdr:to>
        <xdr:sp macro="" textlink="">
          <xdr:nvSpPr>
            <xdr:cNvPr id="6347" name="Object 3275" hidden="1">
              <a:extLst>
                <a:ext uri="{63B3BB69-23CF-44E3-9099-C40C66FF867C}">
                  <a14:compatExt spid="_x0000_s6347"/>
                </a:ext>
                <a:ext uri="{FF2B5EF4-FFF2-40B4-BE49-F238E27FC236}">
                  <a16:creationId xmlns:a16="http://schemas.microsoft.com/office/drawing/2014/main" id="{00000000-0008-0000-0000-0000C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352425</xdr:colOff>
          <xdr:row>693</xdr:row>
          <xdr:rowOff>85725</xdr:rowOff>
        </xdr:from>
        <xdr:to>
          <xdr:col>4</xdr:col>
          <xdr:colOff>1438275</xdr:colOff>
          <xdr:row>693</xdr:row>
          <xdr:rowOff>828675</xdr:rowOff>
        </xdr:to>
        <xdr:sp macro="" textlink="">
          <xdr:nvSpPr>
            <xdr:cNvPr id="6349" name="Object 3277" hidden="1">
              <a:extLst>
                <a:ext uri="{63B3BB69-23CF-44E3-9099-C40C66FF867C}">
                  <a14:compatExt spid="_x0000_s6349"/>
                </a:ext>
                <a:ext uri="{FF2B5EF4-FFF2-40B4-BE49-F238E27FC236}">
                  <a16:creationId xmlns:a16="http://schemas.microsoft.com/office/drawing/2014/main" id="{00000000-0008-0000-0000-0000C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314325</xdr:colOff>
          <xdr:row>692</xdr:row>
          <xdr:rowOff>104775</xdr:rowOff>
        </xdr:from>
        <xdr:to>
          <xdr:col>4</xdr:col>
          <xdr:colOff>1400175</xdr:colOff>
          <xdr:row>692</xdr:row>
          <xdr:rowOff>847725</xdr:rowOff>
        </xdr:to>
        <xdr:sp macro="" textlink="">
          <xdr:nvSpPr>
            <xdr:cNvPr id="6351" name="Object 3279" hidden="1">
              <a:extLst>
                <a:ext uri="{63B3BB69-23CF-44E3-9099-C40C66FF867C}">
                  <a14:compatExt spid="_x0000_s6351"/>
                </a:ext>
                <a:ext uri="{FF2B5EF4-FFF2-40B4-BE49-F238E27FC236}">
                  <a16:creationId xmlns:a16="http://schemas.microsoft.com/office/drawing/2014/main" id="{00000000-0008-0000-0000-0000C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438150</xdr:colOff>
          <xdr:row>695</xdr:row>
          <xdr:rowOff>161925</xdr:rowOff>
        </xdr:from>
        <xdr:to>
          <xdr:col>4</xdr:col>
          <xdr:colOff>1619250</xdr:colOff>
          <xdr:row>695</xdr:row>
          <xdr:rowOff>800100</xdr:rowOff>
        </xdr:to>
        <xdr:sp macro="" textlink="">
          <xdr:nvSpPr>
            <xdr:cNvPr id="6352" name="Object 3280" hidden="1">
              <a:extLst>
                <a:ext uri="{63B3BB69-23CF-44E3-9099-C40C66FF867C}">
                  <a14:compatExt spid="_x0000_s6352"/>
                </a:ext>
                <a:ext uri="{FF2B5EF4-FFF2-40B4-BE49-F238E27FC236}">
                  <a16:creationId xmlns:a16="http://schemas.microsoft.com/office/drawing/2014/main" id="{00000000-0008-0000-0000-0000D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696</xdr:row>
          <xdr:rowOff>200025</xdr:rowOff>
        </xdr:from>
        <xdr:to>
          <xdr:col>4</xdr:col>
          <xdr:colOff>1590675</xdr:colOff>
          <xdr:row>696</xdr:row>
          <xdr:rowOff>685800</xdr:rowOff>
        </xdr:to>
        <xdr:sp macro="" textlink="">
          <xdr:nvSpPr>
            <xdr:cNvPr id="6353" name="Object 3281" hidden="1">
              <a:extLst>
                <a:ext uri="{63B3BB69-23CF-44E3-9099-C40C66FF867C}">
                  <a14:compatExt spid="_x0000_s6353"/>
                </a:ext>
                <a:ext uri="{FF2B5EF4-FFF2-40B4-BE49-F238E27FC236}">
                  <a16:creationId xmlns:a16="http://schemas.microsoft.com/office/drawing/2014/main" id="{00000000-0008-0000-0000-0000D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361950</xdr:colOff>
          <xdr:row>388</xdr:row>
          <xdr:rowOff>66675</xdr:rowOff>
        </xdr:from>
        <xdr:to>
          <xdr:col>4</xdr:col>
          <xdr:colOff>1219200</xdr:colOff>
          <xdr:row>388</xdr:row>
          <xdr:rowOff>1076325</xdr:rowOff>
        </xdr:to>
        <xdr:sp macro="" textlink="">
          <xdr:nvSpPr>
            <xdr:cNvPr id="6360" name="Object 3288" hidden="1">
              <a:extLst>
                <a:ext uri="{63B3BB69-23CF-44E3-9099-C40C66FF867C}">
                  <a14:compatExt spid="_x0000_s6360"/>
                </a:ext>
                <a:ext uri="{FF2B5EF4-FFF2-40B4-BE49-F238E27FC236}">
                  <a16:creationId xmlns:a16="http://schemas.microsoft.com/office/drawing/2014/main" id="{00000000-0008-0000-0000-0000D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333375</xdr:colOff>
          <xdr:row>389</xdr:row>
          <xdr:rowOff>47625</xdr:rowOff>
        </xdr:from>
        <xdr:to>
          <xdr:col>4</xdr:col>
          <xdr:colOff>1000125</xdr:colOff>
          <xdr:row>389</xdr:row>
          <xdr:rowOff>866775</xdr:rowOff>
        </xdr:to>
        <xdr:sp macro="" textlink="">
          <xdr:nvSpPr>
            <xdr:cNvPr id="6361" name="Object 3289" hidden="1">
              <a:extLst>
                <a:ext uri="{63B3BB69-23CF-44E3-9099-C40C66FF867C}">
                  <a14:compatExt spid="_x0000_s6361"/>
                </a:ext>
                <a:ext uri="{FF2B5EF4-FFF2-40B4-BE49-F238E27FC236}">
                  <a16:creationId xmlns:a16="http://schemas.microsoft.com/office/drawing/2014/main" id="{00000000-0008-0000-0000-0000D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390</xdr:row>
          <xdr:rowOff>66675</xdr:rowOff>
        </xdr:from>
        <xdr:to>
          <xdr:col>4</xdr:col>
          <xdr:colOff>1409700</xdr:colOff>
          <xdr:row>390</xdr:row>
          <xdr:rowOff>1114425</xdr:rowOff>
        </xdr:to>
        <xdr:sp macro="" textlink="">
          <xdr:nvSpPr>
            <xdr:cNvPr id="6362" name="Object 3290" hidden="1">
              <a:extLst>
                <a:ext uri="{63B3BB69-23CF-44E3-9099-C40C66FF867C}">
                  <a14:compatExt spid="_x0000_s6362"/>
                </a:ext>
                <a:ext uri="{FF2B5EF4-FFF2-40B4-BE49-F238E27FC236}">
                  <a16:creationId xmlns:a16="http://schemas.microsoft.com/office/drawing/2014/main" id="{00000000-0008-0000-0000-0000D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697</xdr:row>
          <xdr:rowOff>76200</xdr:rowOff>
        </xdr:from>
        <xdr:to>
          <xdr:col>4</xdr:col>
          <xdr:colOff>1152525</xdr:colOff>
          <xdr:row>697</xdr:row>
          <xdr:rowOff>866775</xdr:rowOff>
        </xdr:to>
        <xdr:sp macro="" textlink="">
          <xdr:nvSpPr>
            <xdr:cNvPr id="6363" name="Object 3291" hidden="1">
              <a:extLst>
                <a:ext uri="{63B3BB69-23CF-44E3-9099-C40C66FF867C}">
                  <a14:compatExt spid="_x0000_s6363"/>
                </a:ext>
                <a:ext uri="{FF2B5EF4-FFF2-40B4-BE49-F238E27FC236}">
                  <a16:creationId xmlns:a16="http://schemas.microsoft.com/office/drawing/2014/main" id="{00000000-0008-0000-0000-0000D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381000</xdr:colOff>
          <xdr:row>698</xdr:row>
          <xdr:rowOff>180975</xdr:rowOff>
        </xdr:from>
        <xdr:to>
          <xdr:col>4</xdr:col>
          <xdr:colOff>1638300</xdr:colOff>
          <xdr:row>698</xdr:row>
          <xdr:rowOff>695325</xdr:rowOff>
        </xdr:to>
        <xdr:sp macro="" textlink="">
          <xdr:nvSpPr>
            <xdr:cNvPr id="6365" name="Object 3293" hidden="1">
              <a:extLst>
                <a:ext uri="{63B3BB69-23CF-44E3-9099-C40C66FF867C}">
                  <a14:compatExt spid="_x0000_s6365"/>
                </a:ext>
                <a:ext uri="{FF2B5EF4-FFF2-40B4-BE49-F238E27FC236}">
                  <a16:creationId xmlns:a16="http://schemas.microsoft.com/office/drawing/2014/main" id="{00000000-0008-0000-0000-0000D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123825</xdr:colOff>
          <xdr:row>699</xdr:row>
          <xdr:rowOff>190500</xdr:rowOff>
        </xdr:from>
        <xdr:to>
          <xdr:col>4</xdr:col>
          <xdr:colOff>1828800</xdr:colOff>
          <xdr:row>699</xdr:row>
          <xdr:rowOff>742950</xdr:rowOff>
        </xdr:to>
        <xdr:sp macro="" textlink="">
          <xdr:nvSpPr>
            <xdr:cNvPr id="6366" name="Object 3294" hidden="1">
              <a:extLst>
                <a:ext uri="{63B3BB69-23CF-44E3-9099-C40C66FF867C}">
                  <a14:compatExt spid="_x0000_s6366"/>
                </a:ext>
                <a:ext uri="{FF2B5EF4-FFF2-40B4-BE49-F238E27FC236}">
                  <a16:creationId xmlns:a16="http://schemas.microsoft.com/office/drawing/2014/main" id="{00000000-0008-0000-0000-0000D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76200</xdr:colOff>
          <xdr:row>333</xdr:row>
          <xdr:rowOff>180975</xdr:rowOff>
        </xdr:from>
        <xdr:to>
          <xdr:col>4</xdr:col>
          <xdr:colOff>1647825</xdr:colOff>
          <xdr:row>333</xdr:row>
          <xdr:rowOff>971550</xdr:rowOff>
        </xdr:to>
        <xdr:sp macro="" textlink="">
          <xdr:nvSpPr>
            <xdr:cNvPr id="6367" name="Object 3295" hidden="1">
              <a:extLst>
                <a:ext uri="{63B3BB69-23CF-44E3-9099-C40C66FF867C}">
                  <a14:compatExt spid="_x0000_s6367"/>
                </a:ext>
                <a:ext uri="{FF2B5EF4-FFF2-40B4-BE49-F238E27FC236}">
                  <a16:creationId xmlns:a16="http://schemas.microsoft.com/office/drawing/2014/main" id="{00000000-0008-0000-0000-0000D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228600</xdr:colOff>
          <xdr:row>113</xdr:row>
          <xdr:rowOff>95250</xdr:rowOff>
        </xdr:from>
        <xdr:to>
          <xdr:col>4</xdr:col>
          <xdr:colOff>1847850</xdr:colOff>
          <xdr:row>113</xdr:row>
          <xdr:rowOff>1181100</xdr:rowOff>
        </xdr:to>
        <xdr:sp macro="" textlink="">
          <xdr:nvSpPr>
            <xdr:cNvPr id="6368" name="Object 3296" hidden="1">
              <a:extLst>
                <a:ext uri="{63B3BB69-23CF-44E3-9099-C40C66FF867C}">
                  <a14:compatExt spid="_x0000_s6368"/>
                </a:ext>
                <a:ext uri="{FF2B5EF4-FFF2-40B4-BE49-F238E27FC236}">
                  <a16:creationId xmlns:a16="http://schemas.microsoft.com/office/drawing/2014/main" id="{00000000-0008-0000-0000-0000E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276225</xdr:colOff>
          <xdr:row>700</xdr:row>
          <xdr:rowOff>285750</xdr:rowOff>
        </xdr:from>
        <xdr:to>
          <xdr:col>4</xdr:col>
          <xdr:colOff>1571625</xdr:colOff>
          <xdr:row>700</xdr:row>
          <xdr:rowOff>733425</xdr:rowOff>
        </xdr:to>
        <xdr:sp macro="" textlink="">
          <xdr:nvSpPr>
            <xdr:cNvPr id="6369" name="Object 3297" hidden="1">
              <a:extLst>
                <a:ext uri="{63B3BB69-23CF-44E3-9099-C40C66FF867C}">
                  <a14:compatExt spid="_x0000_s6369"/>
                </a:ext>
                <a:ext uri="{FF2B5EF4-FFF2-40B4-BE49-F238E27FC236}">
                  <a16:creationId xmlns:a16="http://schemas.microsoft.com/office/drawing/2014/main" id="{00000000-0008-0000-0000-0000E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390525</xdr:colOff>
          <xdr:row>701</xdr:row>
          <xdr:rowOff>19050</xdr:rowOff>
        </xdr:from>
        <xdr:to>
          <xdr:col>4</xdr:col>
          <xdr:colOff>1381125</xdr:colOff>
          <xdr:row>701</xdr:row>
          <xdr:rowOff>885825</xdr:rowOff>
        </xdr:to>
        <xdr:sp macro="" textlink="">
          <xdr:nvSpPr>
            <xdr:cNvPr id="6370" name="Object 3298" hidden="1">
              <a:extLst>
                <a:ext uri="{63B3BB69-23CF-44E3-9099-C40C66FF867C}">
                  <a14:compatExt spid="_x0000_s6370"/>
                </a:ext>
                <a:ext uri="{FF2B5EF4-FFF2-40B4-BE49-F238E27FC236}">
                  <a16:creationId xmlns:a16="http://schemas.microsoft.com/office/drawing/2014/main" id="{00000000-0008-0000-0000-0000E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702</xdr:row>
          <xdr:rowOff>66675</xdr:rowOff>
        </xdr:from>
        <xdr:to>
          <xdr:col>4</xdr:col>
          <xdr:colOff>1428750</xdr:colOff>
          <xdr:row>702</xdr:row>
          <xdr:rowOff>838200</xdr:rowOff>
        </xdr:to>
        <xdr:sp macro="" textlink="">
          <xdr:nvSpPr>
            <xdr:cNvPr id="6372" name="Object 3300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438150</xdr:colOff>
          <xdr:row>172</xdr:row>
          <xdr:rowOff>57150</xdr:rowOff>
        </xdr:from>
        <xdr:to>
          <xdr:col>4</xdr:col>
          <xdr:colOff>1428750</xdr:colOff>
          <xdr:row>172</xdr:row>
          <xdr:rowOff>1171575</xdr:rowOff>
        </xdr:to>
        <xdr:sp macro="" textlink="">
          <xdr:nvSpPr>
            <xdr:cNvPr id="6373" name="Object 3301" hidden="1">
              <a:extLst>
                <a:ext uri="{63B3BB69-23CF-44E3-9099-C40C66FF867C}">
                  <a14:compatExt spid="_x0000_s6373"/>
                </a:ext>
                <a:ext uri="{FF2B5EF4-FFF2-40B4-BE49-F238E27FC236}">
                  <a16:creationId xmlns:a16="http://schemas.microsoft.com/office/drawing/2014/main" id="{00000000-0008-0000-0000-0000E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666750</xdr:colOff>
          <xdr:row>703</xdr:row>
          <xdr:rowOff>142875</xdr:rowOff>
        </xdr:from>
        <xdr:to>
          <xdr:col>4</xdr:col>
          <xdr:colOff>1019175</xdr:colOff>
          <xdr:row>703</xdr:row>
          <xdr:rowOff>790575</xdr:rowOff>
        </xdr:to>
        <xdr:sp macro="" textlink="">
          <xdr:nvSpPr>
            <xdr:cNvPr id="6374" name="Object 3302" hidden="1">
              <a:extLst>
                <a:ext uri="{63B3BB69-23CF-44E3-9099-C40C66FF867C}">
                  <a14:compatExt spid="_x0000_s6374"/>
                </a:ext>
                <a:ext uri="{FF2B5EF4-FFF2-40B4-BE49-F238E27FC236}">
                  <a16:creationId xmlns:a16="http://schemas.microsoft.com/office/drawing/2014/main" id="{00000000-0008-0000-0000-0000E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704</xdr:row>
          <xdr:rowOff>104775</xdr:rowOff>
        </xdr:from>
        <xdr:to>
          <xdr:col>4</xdr:col>
          <xdr:colOff>1495425</xdr:colOff>
          <xdr:row>704</xdr:row>
          <xdr:rowOff>857250</xdr:rowOff>
        </xdr:to>
        <xdr:sp macro="" textlink="">
          <xdr:nvSpPr>
            <xdr:cNvPr id="6375" name="Object 3303" hidden="1">
              <a:extLst>
                <a:ext uri="{63B3BB69-23CF-44E3-9099-C40C66FF867C}">
                  <a14:compatExt spid="_x0000_s6375"/>
                </a:ext>
                <a:ext uri="{FF2B5EF4-FFF2-40B4-BE49-F238E27FC236}">
                  <a16:creationId xmlns:a16="http://schemas.microsoft.com/office/drawing/2014/main" id="{00000000-0008-0000-0000-0000E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334</xdr:row>
          <xdr:rowOff>190500</xdr:rowOff>
        </xdr:from>
        <xdr:to>
          <xdr:col>4</xdr:col>
          <xdr:colOff>1571625</xdr:colOff>
          <xdr:row>334</xdr:row>
          <xdr:rowOff>885825</xdr:rowOff>
        </xdr:to>
        <xdr:sp macro="" textlink="">
          <xdr:nvSpPr>
            <xdr:cNvPr id="6376" name="Object 3304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561975</xdr:colOff>
          <xdr:row>705</xdr:row>
          <xdr:rowOff>104775</xdr:rowOff>
        </xdr:from>
        <xdr:to>
          <xdr:col>4</xdr:col>
          <xdr:colOff>1447800</xdr:colOff>
          <xdr:row>705</xdr:row>
          <xdr:rowOff>838200</xdr:rowOff>
        </xdr:to>
        <xdr:sp macro="" textlink="">
          <xdr:nvSpPr>
            <xdr:cNvPr id="6377" name="Object 3305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706</xdr:row>
          <xdr:rowOff>47625</xdr:rowOff>
        </xdr:from>
        <xdr:to>
          <xdr:col>4</xdr:col>
          <xdr:colOff>1314450</xdr:colOff>
          <xdr:row>706</xdr:row>
          <xdr:rowOff>838200</xdr:rowOff>
        </xdr:to>
        <xdr:sp macro="" textlink="">
          <xdr:nvSpPr>
            <xdr:cNvPr id="6378" name="Object 3306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335</xdr:row>
          <xdr:rowOff>152400</xdr:rowOff>
        </xdr:from>
        <xdr:to>
          <xdr:col>4</xdr:col>
          <xdr:colOff>1314450</xdr:colOff>
          <xdr:row>335</xdr:row>
          <xdr:rowOff>923925</xdr:rowOff>
        </xdr:to>
        <xdr:sp macro="" textlink="">
          <xdr:nvSpPr>
            <xdr:cNvPr id="6382" name="Object 3310" hidden="1">
              <a:extLst>
                <a:ext uri="{63B3BB69-23CF-44E3-9099-C40C66FF867C}">
                  <a14:compatExt spid="_x0000_s6382"/>
                </a:ext>
                <a:ext uri="{FF2B5EF4-FFF2-40B4-BE49-F238E27FC236}">
                  <a16:creationId xmlns:a16="http://schemas.microsoft.com/office/drawing/2014/main" id="{00000000-0008-0000-0000-0000E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707</xdr:row>
          <xdr:rowOff>38100</xdr:rowOff>
        </xdr:from>
        <xdr:to>
          <xdr:col>4</xdr:col>
          <xdr:colOff>1543050</xdr:colOff>
          <xdr:row>707</xdr:row>
          <xdr:rowOff>790575</xdr:rowOff>
        </xdr:to>
        <xdr:sp macro="" textlink="">
          <xdr:nvSpPr>
            <xdr:cNvPr id="6383" name="Object 3311" hidden="1">
              <a:extLst>
                <a:ext uri="{63B3BB69-23CF-44E3-9099-C40C66FF867C}">
                  <a14:compatExt spid="_x0000_s6383"/>
                </a:ext>
                <a:ext uri="{FF2B5EF4-FFF2-40B4-BE49-F238E27FC236}">
                  <a16:creationId xmlns:a16="http://schemas.microsoft.com/office/drawing/2014/main" id="{00000000-0008-0000-0000-0000E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115</xdr:row>
          <xdr:rowOff>85725</xdr:rowOff>
        </xdr:from>
        <xdr:to>
          <xdr:col>4</xdr:col>
          <xdr:colOff>1333500</xdr:colOff>
          <xdr:row>115</xdr:row>
          <xdr:rowOff>1076325</xdr:rowOff>
        </xdr:to>
        <xdr:sp macro="" textlink="">
          <xdr:nvSpPr>
            <xdr:cNvPr id="6384" name="Object 3312" hidden="1">
              <a:extLst>
                <a:ext uri="{63B3BB69-23CF-44E3-9099-C40C66FF867C}">
                  <a14:compatExt spid="_x0000_s6384"/>
                </a:ext>
                <a:ext uri="{FF2B5EF4-FFF2-40B4-BE49-F238E27FC236}">
                  <a16:creationId xmlns:a16="http://schemas.microsoft.com/office/drawing/2014/main" id="{00000000-0008-0000-0000-0000F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709</xdr:row>
          <xdr:rowOff>114300</xdr:rowOff>
        </xdr:from>
        <xdr:to>
          <xdr:col>4</xdr:col>
          <xdr:colOff>1685925</xdr:colOff>
          <xdr:row>709</xdr:row>
          <xdr:rowOff>1019175</xdr:rowOff>
        </xdr:to>
        <xdr:sp macro="" textlink="">
          <xdr:nvSpPr>
            <xdr:cNvPr id="6386" name="Object 3314" hidden="1">
              <a:extLst>
                <a:ext uri="{63B3BB69-23CF-44E3-9099-C40C66FF867C}">
                  <a14:compatExt spid="_x0000_s6386"/>
                </a:ext>
                <a:ext uri="{FF2B5EF4-FFF2-40B4-BE49-F238E27FC236}">
                  <a16:creationId xmlns:a16="http://schemas.microsoft.com/office/drawing/2014/main" id="{00000000-0008-0000-0000-0000F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710</xdr:row>
          <xdr:rowOff>133350</xdr:rowOff>
        </xdr:from>
        <xdr:to>
          <xdr:col>4</xdr:col>
          <xdr:colOff>1219200</xdr:colOff>
          <xdr:row>710</xdr:row>
          <xdr:rowOff>971550</xdr:rowOff>
        </xdr:to>
        <xdr:sp macro="" textlink="">
          <xdr:nvSpPr>
            <xdr:cNvPr id="6387" name="Object 3315" hidden="1">
              <a:extLst>
                <a:ext uri="{63B3BB69-23CF-44E3-9099-C40C66FF867C}">
                  <a14:compatExt spid="_x0000_s6387"/>
                </a:ext>
                <a:ext uri="{FF2B5EF4-FFF2-40B4-BE49-F238E27FC236}">
                  <a16:creationId xmlns:a16="http://schemas.microsoft.com/office/drawing/2014/main" id="{00000000-0008-0000-0000-0000F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116</xdr:row>
          <xdr:rowOff>95250</xdr:rowOff>
        </xdr:from>
        <xdr:to>
          <xdr:col>4</xdr:col>
          <xdr:colOff>1885950</xdr:colOff>
          <xdr:row>116</xdr:row>
          <xdr:rowOff>1076325</xdr:rowOff>
        </xdr:to>
        <xdr:sp macro="" textlink="">
          <xdr:nvSpPr>
            <xdr:cNvPr id="6388" name="Object 3316" hidden="1">
              <a:extLst>
                <a:ext uri="{63B3BB69-23CF-44E3-9099-C40C66FF867C}">
                  <a14:compatExt spid="_x0000_s6388"/>
                </a:ext>
                <a:ext uri="{FF2B5EF4-FFF2-40B4-BE49-F238E27FC236}">
                  <a16:creationId xmlns:a16="http://schemas.microsoft.com/office/drawing/2014/main" id="{00000000-0008-0000-0000-0000F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711</xdr:row>
          <xdr:rowOff>104775</xdr:rowOff>
        </xdr:from>
        <xdr:to>
          <xdr:col>4</xdr:col>
          <xdr:colOff>1495425</xdr:colOff>
          <xdr:row>711</xdr:row>
          <xdr:rowOff>762000</xdr:rowOff>
        </xdr:to>
        <xdr:sp macro="" textlink="">
          <xdr:nvSpPr>
            <xdr:cNvPr id="6389" name="Object 3317" hidden="1">
              <a:extLst>
                <a:ext uri="{63B3BB69-23CF-44E3-9099-C40C66FF867C}">
                  <a14:compatExt spid="_x0000_s6389"/>
                </a:ext>
                <a:ext uri="{FF2B5EF4-FFF2-40B4-BE49-F238E27FC236}">
                  <a16:creationId xmlns:a16="http://schemas.microsoft.com/office/drawing/2014/main" id="{00000000-0008-0000-0000-0000F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304800</xdr:colOff>
          <xdr:row>712</xdr:row>
          <xdr:rowOff>47625</xdr:rowOff>
        </xdr:from>
        <xdr:to>
          <xdr:col>4</xdr:col>
          <xdr:colOff>1485900</xdr:colOff>
          <xdr:row>712</xdr:row>
          <xdr:rowOff>752475</xdr:rowOff>
        </xdr:to>
        <xdr:sp macro="" textlink="">
          <xdr:nvSpPr>
            <xdr:cNvPr id="6390" name="Object 3318" hidden="1">
              <a:extLst>
                <a:ext uri="{63B3BB69-23CF-44E3-9099-C40C66FF867C}">
                  <a14:compatExt spid="_x0000_s6390"/>
                </a:ext>
                <a:ext uri="{FF2B5EF4-FFF2-40B4-BE49-F238E27FC236}">
                  <a16:creationId xmlns:a16="http://schemas.microsoft.com/office/drawing/2014/main" id="{00000000-0008-0000-0000-0000F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314325</xdr:colOff>
          <xdr:row>391</xdr:row>
          <xdr:rowOff>123825</xdr:rowOff>
        </xdr:from>
        <xdr:to>
          <xdr:col>4</xdr:col>
          <xdr:colOff>1495425</xdr:colOff>
          <xdr:row>391</xdr:row>
          <xdr:rowOff>1114425</xdr:rowOff>
        </xdr:to>
        <xdr:sp macro="" textlink="">
          <xdr:nvSpPr>
            <xdr:cNvPr id="6392" name="Object 3320" hidden="1">
              <a:extLst>
                <a:ext uri="{63B3BB69-23CF-44E3-9099-C40C66FF867C}">
                  <a14:compatExt spid="_x0000_s6392"/>
                </a:ext>
                <a:ext uri="{FF2B5EF4-FFF2-40B4-BE49-F238E27FC236}">
                  <a16:creationId xmlns:a16="http://schemas.microsoft.com/office/drawing/2014/main" id="{00000000-0008-0000-0000-0000F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180975</xdr:colOff>
          <xdr:row>392</xdr:row>
          <xdr:rowOff>190500</xdr:rowOff>
        </xdr:from>
        <xdr:to>
          <xdr:col>4</xdr:col>
          <xdr:colOff>1552575</xdr:colOff>
          <xdr:row>392</xdr:row>
          <xdr:rowOff>1047750</xdr:rowOff>
        </xdr:to>
        <xdr:sp macro="" textlink="">
          <xdr:nvSpPr>
            <xdr:cNvPr id="6393" name="Object 3321" hidden="1">
              <a:extLst>
                <a:ext uri="{63B3BB69-23CF-44E3-9099-C40C66FF867C}">
                  <a14:compatExt spid="_x0000_s6393"/>
                </a:ext>
                <a:ext uri="{FF2B5EF4-FFF2-40B4-BE49-F238E27FC236}">
                  <a16:creationId xmlns:a16="http://schemas.microsoft.com/office/drawing/2014/main" id="{00000000-0008-0000-0000-0000F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714</xdr:row>
          <xdr:rowOff>85725</xdr:rowOff>
        </xdr:from>
        <xdr:to>
          <xdr:col>4</xdr:col>
          <xdr:colOff>990600</xdr:colOff>
          <xdr:row>714</xdr:row>
          <xdr:rowOff>1143000</xdr:rowOff>
        </xdr:to>
        <xdr:sp macro="" textlink="">
          <xdr:nvSpPr>
            <xdr:cNvPr id="6394" name="Object 3322" hidden="1">
              <a:extLst>
                <a:ext uri="{63B3BB69-23CF-44E3-9099-C40C66FF867C}">
                  <a14:compatExt spid="_x0000_s6394"/>
                </a:ext>
                <a:ext uri="{FF2B5EF4-FFF2-40B4-BE49-F238E27FC236}">
                  <a16:creationId xmlns:a16="http://schemas.microsoft.com/office/drawing/2014/main" id="{00000000-0008-0000-0000-0000F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476250</xdr:colOff>
          <xdr:row>715</xdr:row>
          <xdr:rowOff>57150</xdr:rowOff>
        </xdr:from>
        <xdr:to>
          <xdr:col>4</xdr:col>
          <xdr:colOff>1428750</xdr:colOff>
          <xdr:row>715</xdr:row>
          <xdr:rowOff>1114425</xdr:rowOff>
        </xdr:to>
        <xdr:sp macro="" textlink="">
          <xdr:nvSpPr>
            <xdr:cNvPr id="6395" name="Object 3323" hidden="1">
              <a:extLst>
                <a:ext uri="{63B3BB69-23CF-44E3-9099-C40C66FF867C}">
                  <a14:compatExt spid="_x0000_s6395"/>
                </a:ext>
                <a:ext uri="{FF2B5EF4-FFF2-40B4-BE49-F238E27FC236}">
                  <a16:creationId xmlns:a16="http://schemas.microsoft.com/office/drawing/2014/main" id="{00000000-0008-0000-0000-0000F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438150</xdr:colOff>
          <xdr:row>120</xdr:row>
          <xdr:rowOff>47625</xdr:rowOff>
        </xdr:from>
        <xdr:to>
          <xdr:col>4</xdr:col>
          <xdr:colOff>1647825</xdr:colOff>
          <xdr:row>120</xdr:row>
          <xdr:rowOff>1162050</xdr:rowOff>
        </xdr:to>
        <xdr:sp macro="" textlink="">
          <xdr:nvSpPr>
            <xdr:cNvPr id="6400" name="Object 3328" hidden="1">
              <a:extLst>
                <a:ext uri="{63B3BB69-23CF-44E3-9099-C40C66FF867C}">
                  <a14:compatExt spid="_x0000_s6400"/>
                </a:ext>
                <a:ext uri="{FF2B5EF4-FFF2-40B4-BE49-F238E27FC236}">
                  <a16:creationId xmlns:a16="http://schemas.microsoft.com/office/drawing/2014/main" id="{00000000-0008-0000-0000-00000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352425</xdr:colOff>
          <xdr:row>121</xdr:row>
          <xdr:rowOff>19050</xdr:rowOff>
        </xdr:from>
        <xdr:to>
          <xdr:col>4</xdr:col>
          <xdr:colOff>1590675</xdr:colOff>
          <xdr:row>121</xdr:row>
          <xdr:rowOff>1209675</xdr:rowOff>
        </xdr:to>
        <xdr:sp macro="" textlink="">
          <xdr:nvSpPr>
            <xdr:cNvPr id="6401" name="Object 3329" hidden="1">
              <a:extLst>
                <a:ext uri="{63B3BB69-23CF-44E3-9099-C40C66FF867C}">
                  <a14:compatExt spid="_x0000_s6401"/>
                </a:ext>
                <a:ext uri="{FF2B5EF4-FFF2-40B4-BE49-F238E27FC236}">
                  <a16:creationId xmlns:a16="http://schemas.microsoft.com/office/drawing/2014/main" id="{00000000-0008-0000-0000-00000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122</xdr:row>
          <xdr:rowOff>95250</xdr:rowOff>
        </xdr:from>
        <xdr:to>
          <xdr:col>4</xdr:col>
          <xdr:colOff>1647825</xdr:colOff>
          <xdr:row>122</xdr:row>
          <xdr:rowOff>1143000</xdr:rowOff>
        </xdr:to>
        <xdr:sp macro="" textlink="">
          <xdr:nvSpPr>
            <xdr:cNvPr id="6402" name="Object 3330" hidden="1">
              <a:extLst>
                <a:ext uri="{63B3BB69-23CF-44E3-9099-C40C66FF867C}">
                  <a14:compatExt spid="_x0000_s6402"/>
                </a:ext>
                <a:ext uri="{FF2B5EF4-FFF2-40B4-BE49-F238E27FC236}">
                  <a16:creationId xmlns:a16="http://schemas.microsoft.com/office/drawing/2014/main" id="{00000000-0008-0000-0000-00000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127</xdr:row>
          <xdr:rowOff>57150</xdr:rowOff>
        </xdr:from>
        <xdr:to>
          <xdr:col>4</xdr:col>
          <xdr:colOff>1685925</xdr:colOff>
          <xdr:row>127</xdr:row>
          <xdr:rowOff>1171575</xdr:rowOff>
        </xdr:to>
        <xdr:sp macro="" textlink="">
          <xdr:nvSpPr>
            <xdr:cNvPr id="6403" name="Object 3331" hidden="1">
              <a:extLst>
                <a:ext uri="{63B3BB69-23CF-44E3-9099-C40C66FF867C}">
                  <a14:compatExt spid="_x0000_s6403"/>
                </a:ext>
                <a:ext uri="{FF2B5EF4-FFF2-40B4-BE49-F238E27FC236}">
                  <a16:creationId xmlns:a16="http://schemas.microsoft.com/office/drawing/2014/main" id="{00000000-0008-0000-0000-00000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128</xdr:row>
          <xdr:rowOff>85725</xdr:rowOff>
        </xdr:from>
        <xdr:to>
          <xdr:col>4</xdr:col>
          <xdr:colOff>1743075</xdr:colOff>
          <xdr:row>128</xdr:row>
          <xdr:rowOff>1143000</xdr:rowOff>
        </xdr:to>
        <xdr:sp macro="" textlink="">
          <xdr:nvSpPr>
            <xdr:cNvPr id="6404" name="Object 3332" hidden="1">
              <a:extLst>
                <a:ext uri="{63B3BB69-23CF-44E3-9099-C40C66FF867C}">
                  <a14:compatExt spid="_x0000_s6404"/>
                </a:ext>
                <a:ext uri="{FF2B5EF4-FFF2-40B4-BE49-F238E27FC236}">
                  <a16:creationId xmlns:a16="http://schemas.microsoft.com/office/drawing/2014/main" id="{00000000-0008-0000-0000-00000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129</xdr:row>
          <xdr:rowOff>9525</xdr:rowOff>
        </xdr:from>
        <xdr:to>
          <xdr:col>4</xdr:col>
          <xdr:colOff>1590675</xdr:colOff>
          <xdr:row>129</xdr:row>
          <xdr:rowOff>1190625</xdr:rowOff>
        </xdr:to>
        <xdr:sp macro="" textlink="">
          <xdr:nvSpPr>
            <xdr:cNvPr id="6405" name="Object 3333" hidden="1">
              <a:extLst>
                <a:ext uri="{63B3BB69-23CF-44E3-9099-C40C66FF867C}">
                  <a14:compatExt spid="_x0000_s6405"/>
                </a:ext>
                <a:ext uri="{FF2B5EF4-FFF2-40B4-BE49-F238E27FC236}">
                  <a16:creationId xmlns:a16="http://schemas.microsoft.com/office/drawing/2014/main" id="{00000000-0008-0000-0000-00000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130</xdr:row>
          <xdr:rowOff>66675</xdr:rowOff>
        </xdr:from>
        <xdr:to>
          <xdr:col>4</xdr:col>
          <xdr:colOff>1552575</xdr:colOff>
          <xdr:row>130</xdr:row>
          <xdr:rowOff>1143000</xdr:rowOff>
        </xdr:to>
        <xdr:sp macro="" textlink="">
          <xdr:nvSpPr>
            <xdr:cNvPr id="6406" name="Object 3334" hidden="1">
              <a:extLst>
                <a:ext uri="{63B3BB69-23CF-44E3-9099-C40C66FF867C}">
                  <a14:compatExt spid="_x0000_s6406"/>
                </a:ext>
                <a:ext uri="{FF2B5EF4-FFF2-40B4-BE49-F238E27FC236}">
                  <a16:creationId xmlns:a16="http://schemas.microsoft.com/office/drawing/2014/main" id="{00000000-0008-0000-0000-00000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131</xdr:row>
          <xdr:rowOff>47625</xdr:rowOff>
        </xdr:from>
        <xdr:to>
          <xdr:col>4</xdr:col>
          <xdr:colOff>1590675</xdr:colOff>
          <xdr:row>131</xdr:row>
          <xdr:rowOff>1190625</xdr:rowOff>
        </xdr:to>
        <xdr:sp macro="" textlink="">
          <xdr:nvSpPr>
            <xdr:cNvPr id="6407" name="Object 3335" hidden="1">
              <a:extLst>
                <a:ext uri="{63B3BB69-23CF-44E3-9099-C40C66FF867C}">
                  <a14:compatExt spid="_x0000_s6407"/>
                </a:ext>
                <a:ext uri="{FF2B5EF4-FFF2-40B4-BE49-F238E27FC236}">
                  <a16:creationId xmlns:a16="http://schemas.microsoft.com/office/drawing/2014/main" id="{00000000-0008-0000-0000-00000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132</xdr:row>
          <xdr:rowOff>76200</xdr:rowOff>
        </xdr:from>
        <xdr:to>
          <xdr:col>4</xdr:col>
          <xdr:colOff>1552575</xdr:colOff>
          <xdr:row>132</xdr:row>
          <xdr:rowOff>1123950</xdr:rowOff>
        </xdr:to>
        <xdr:sp macro="" textlink="">
          <xdr:nvSpPr>
            <xdr:cNvPr id="6408" name="Object 3336" hidden="1">
              <a:extLst>
                <a:ext uri="{63B3BB69-23CF-44E3-9099-C40C66FF867C}">
                  <a14:compatExt spid="_x0000_s6408"/>
                </a:ext>
                <a:ext uri="{FF2B5EF4-FFF2-40B4-BE49-F238E27FC236}">
                  <a16:creationId xmlns:a16="http://schemas.microsoft.com/office/drawing/2014/main" id="{00000000-0008-0000-0000-00000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133</xdr:row>
          <xdr:rowOff>95250</xdr:rowOff>
        </xdr:from>
        <xdr:to>
          <xdr:col>4</xdr:col>
          <xdr:colOff>1828800</xdr:colOff>
          <xdr:row>133</xdr:row>
          <xdr:rowOff>1209675</xdr:rowOff>
        </xdr:to>
        <xdr:sp macro="" textlink="">
          <xdr:nvSpPr>
            <xdr:cNvPr id="6409" name="Object 3337" hidden="1">
              <a:extLst>
                <a:ext uri="{63B3BB69-23CF-44E3-9099-C40C66FF867C}">
                  <a14:compatExt spid="_x0000_s6409"/>
                </a:ext>
                <a:ext uri="{FF2B5EF4-FFF2-40B4-BE49-F238E27FC236}">
                  <a16:creationId xmlns:a16="http://schemas.microsoft.com/office/drawing/2014/main" id="{00000000-0008-0000-0000-00000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134</xdr:row>
          <xdr:rowOff>95250</xdr:rowOff>
        </xdr:from>
        <xdr:to>
          <xdr:col>4</xdr:col>
          <xdr:colOff>1647825</xdr:colOff>
          <xdr:row>134</xdr:row>
          <xdr:rowOff>1123950</xdr:rowOff>
        </xdr:to>
        <xdr:sp macro="" textlink="">
          <xdr:nvSpPr>
            <xdr:cNvPr id="6410" name="Object 3338" hidden="1">
              <a:extLst>
                <a:ext uri="{63B3BB69-23CF-44E3-9099-C40C66FF867C}">
                  <a14:compatExt spid="_x0000_s6410"/>
                </a:ext>
                <a:ext uri="{FF2B5EF4-FFF2-40B4-BE49-F238E27FC236}">
                  <a16:creationId xmlns:a16="http://schemas.microsoft.com/office/drawing/2014/main" id="{00000000-0008-0000-0000-00000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135</xdr:row>
          <xdr:rowOff>104775</xdr:rowOff>
        </xdr:from>
        <xdr:to>
          <xdr:col>4</xdr:col>
          <xdr:colOff>1714500</xdr:colOff>
          <xdr:row>135</xdr:row>
          <xdr:rowOff>1114425</xdr:rowOff>
        </xdr:to>
        <xdr:sp macro="" textlink="">
          <xdr:nvSpPr>
            <xdr:cNvPr id="6411" name="Object 3339" hidden="1">
              <a:extLst>
                <a:ext uri="{63B3BB69-23CF-44E3-9099-C40C66FF867C}">
                  <a14:compatExt spid="_x0000_s6411"/>
                </a:ext>
                <a:ext uri="{FF2B5EF4-FFF2-40B4-BE49-F238E27FC236}">
                  <a16:creationId xmlns:a16="http://schemas.microsoft.com/office/drawing/2014/main" id="{00000000-0008-0000-0000-00000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717</xdr:row>
          <xdr:rowOff>123825</xdr:rowOff>
        </xdr:from>
        <xdr:to>
          <xdr:col>4</xdr:col>
          <xdr:colOff>1571625</xdr:colOff>
          <xdr:row>717</xdr:row>
          <xdr:rowOff>952500</xdr:rowOff>
        </xdr:to>
        <xdr:sp macro="" textlink="">
          <xdr:nvSpPr>
            <xdr:cNvPr id="6413" name="Object 3341" hidden="1">
              <a:extLst>
                <a:ext uri="{63B3BB69-23CF-44E3-9099-C40C66FF867C}">
                  <a14:compatExt spid="_x0000_s6413"/>
                </a:ext>
                <a:ext uri="{FF2B5EF4-FFF2-40B4-BE49-F238E27FC236}">
                  <a16:creationId xmlns:a16="http://schemas.microsoft.com/office/drawing/2014/main" id="{00000000-0008-0000-0000-00000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180975</xdr:colOff>
          <xdr:row>336</xdr:row>
          <xdr:rowOff>95250</xdr:rowOff>
        </xdr:from>
        <xdr:to>
          <xdr:col>4</xdr:col>
          <xdr:colOff>1381125</xdr:colOff>
          <xdr:row>336</xdr:row>
          <xdr:rowOff>1143000</xdr:rowOff>
        </xdr:to>
        <xdr:sp macro="" textlink="">
          <xdr:nvSpPr>
            <xdr:cNvPr id="6415" name="Object 3343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337</xdr:row>
          <xdr:rowOff>85725</xdr:rowOff>
        </xdr:from>
        <xdr:to>
          <xdr:col>4</xdr:col>
          <xdr:colOff>1123950</xdr:colOff>
          <xdr:row>337</xdr:row>
          <xdr:rowOff>1162050</xdr:rowOff>
        </xdr:to>
        <xdr:sp macro="" textlink="">
          <xdr:nvSpPr>
            <xdr:cNvPr id="6416" name="Object 3344" hidden="1">
              <a:extLst>
                <a:ext uri="{63B3BB69-23CF-44E3-9099-C40C66FF867C}">
                  <a14:compatExt spid="_x0000_s6416"/>
                </a:ext>
                <a:ext uri="{FF2B5EF4-FFF2-40B4-BE49-F238E27FC236}">
                  <a16:creationId xmlns:a16="http://schemas.microsoft.com/office/drawing/2014/main" id="{00000000-0008-0000-0000-00001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718</xdr:row>
          <xdr:rowOff>142875</xdr:rowOff>
        </xdr:from>
        <xdr:to>
          <xdr:col>4</xdr:col>
          <xdr:colOff>1781175</xdr:colOff>
          <xdr:row>718</xdr:row>
          <xdr:rowOff>1095375</xdr:rowOff>
        </xdr:to>
        <xdr:sp macro="" textlink="">
          <xdr:nvSpPr>
            <xdr:cNvPr id="6417" name="Object 3345" hidden="1">
              <a:extLst>
                <a:ext uri="{63B3BB69-23CF-44E3-9099-C40C66FF867C}">
                  <a14:compatExt spid="_x0000_s6417"/>
                </a:ext>
                <a:ext uri="{FF2B5EF4-FFF2-40B4-BE49-F238E27FC236}">
                  <a16:creationId xmlns:a16="http://schemas.microsoft.com/office/drawing/2014/main" id="{00000000-0008-0000-0000-00001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719</xdr:row>
          <xdr:rowOff>209550</xdr:rowOff>
        </xdr:from>
        <xdr:to>
          <xdr:col>4</xdr:col>
          <xdr:colOff>1933575</xdr:colOff>
          <xdr:row>719</xdr:row>
          <xdr:rowOff>762000</xdr:rowOff>
        </xdr:to>
        <xdr:sp macro="" textlink="">
          <xdr:nvSpPr>
            <xdr:cNvPr id="6418" name="Object 3346" hidden="1">
              <a:extLst>
                <a:ext uri="{63B3BB69-23CF-44E3-9099-C40C66FF867C}">
                  <a14:compatExt spid="_x0000_s6418"/>
                </a:ext>
                <a:ext uri="{FF2B5EF4-FFF2-40B4-BE49-F238E27FC236}">
                  <a16:creationId xmlns:a16="http://schemas.microsoft.com/office/drawing/2014/main" id="{00000000-0008-0000-0000-00001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533400</xdr:colOff>
          <xdr:row>720</xdr:row>
          <xdr:rowOff>47625</xdr:rowOff>
        </xdr:from>
        <xdr:to>
          <xdr:col>4</xdr:col>
          <xdr:colOff>1352550</xdr:colOff>
          <xdr:row>720</xdr:row>
          <xdr:rowOff>1162050</xdr:rowOff>
        </xdr:to>
        <xdr:sp macro="" textlink="">
          <xdr:nvSpPr>
            <xdr:cNvPr id="6419" name="Object 3347" hidden="1">
              <a:extLst>
                <a:ext uri="{63B3BB69-23CF-44E3-9099-C40C66FF867C}">
                  <a14:compatExt spid="_x0000_s6419"/>
                </a:ext>
                <a:ext uri="{FF2B5EF4-FFF2-40B4-BE49-F238E27FC236}">
                  <a16:creationId xmlns:a16="http://schemas.microsoft.com/office/drawing/2014/main" id="{00000000-0008-0000-0000-00001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721</xdr:row>
          <xdr:rowOff>57150</xdr:rowOff>
        </xdr:from>
        <xdr:to>
          <xdr:col>4</xdr:col>
          <xdr:colOff>1447800</xdr:colOff>
          <xdr:row>721</xdr:row>
          <xdr:rowOff>1162050</xdr:rowOff>
        </xdr:to>
        <xdr:sp macro="" textlink="">
          <xdr:nvSpPr>
            <xdr:cNvPr id="6420" name="Object 3348" hidden="1">
              <a:extLst>
                <a:ext uri="{63B3BB69-23CF-44E3-9099-C40C66FF867C}">
                  <a14:compatExt spid="_x0000_s6420"/>
                </a:ext>
                <a:ext uri="{FF2B5EF4-FFF2-40B4-BE49-F238E27FC236}">
                  <a16:creationId xmlns:a16="http://schemas.microsoft.com/office/drawing/2014/main" id="{00000000-0008-0000-0000-00001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342900</xdr:colOff>
          <xdr:row>722</xdr:row>
          <xdr:rowOff>66675</xdr:rowOff>
        </xdr:from>
        <xdr:to>
          <xdr:col>4</xdr:col>
          <xdr:colOff>1600200</xdr:colOff>
          <xdr:row>722</xdr:row>
          <xdr:rowOff>1066800</xdr:rowOff>
        </xdr:to>
        <xdr:sp macro="" textlink="">
          <xdr:nvSpPr>
            <xdr:cNvPr id="6422" name="Object 3350" hidden="1">
              <a:extLst>
                <a:ext uri="{63B3BB69-23CF-44E3-9099-C40C66FF867C}">
                  <a14:compatExt spid="_x0000_s6422"/>
                </a:ext>
                <a:ext uri="{FF2B5EF4-FFF2-40B4-BE49-F238E27FC236}">
                  <a16:creationId xmlns:a16="http://schemas.microsoft.com/office/drawing/2014/main" id="{00000000-0008-0000-0000-00001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438150</xdr:colOff>
          <xdr:row>154</xdr:row>
          <xdr:rowOff>47625</xdr:rowOff>
        </xdr:from>
        <xdr:to>
          <xdr:col>4</xdr:col>
          <xdr:colOff>1600200</xdr:colOff>
          <xdr:row>154</xdr:row>
          <xdr:rowOff>1143000</xdr:rowOff>
        </xdr:to>
        <xdr:sp macro="" textlink="">
          <xdr:nvSpPr>
            <xdr:cNvPr id="6423" name="Object 3351" hidden="1">
              <a:extLst>
                <a:ext uri="{63B3BB69-23CF-44E3-9099-C40C66FF867C}">
                  <a14:compatExt spid="_x0000_s6423"/>
                </a:ext>
                <a:ext uri="{FF2B5EF4-FFF2-40B4-BE49-F238E27FC236}">
                  <a16:creationId xmlns:a16="http://schemas.microsoft.com/office/drawing/2014/main" id="{00000000-0008-0000-0000-00001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155</xdr:row>
          <xdr:rowOff>38100</xdr:rowOff>
        </xdr:from>
        <xdr:to>
          <xdr:col>4</xdr:col>
          <xdr:colOff>1428750</xdr:colOff>
          <xdr:row>155</xdr:row>
          <xdr:rowOff>1162050</xdr:rowOff>
        </xdr:to>
        <xdr:sp macro="" textlink="">
          <xdr:nvSpPr>
            <xdr:cNvPr id="6424" name="Object 3352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561975</xdr:colOff>
          <xdr:row>723</xdr:row>
          <xdr:rowOff>76200</xdr:rowOff>
        </xdr:from>
        <xdr:to>
          <xdr:col>4</xdr:col>
          <xdr:colOff>1123950</xdr:colOff>
          <xdr:row>723</xdr:row>
          <xdr:rowOff>1123950</xdr:rowOff>
        </xdr:to>
        <xdr:sp macro="" textlink="">
          <xdr:nvSpPr>
            <xdr:cNvPr id="6425" name="Object 3353" hidden="1">
              <a:extLst>
                <a:ext uri="{63B3BB69-23CF-44E3-9099-C40C66FF867C}">
                  <a14:compatExt spid="_x0000_s6425"/>
                </a:ext>
                <a:ext uri="{FF2B5EF4-FFF2-40B4-BE49-F238E27FC236}">
                  <a16:creationId xmlns:a16="http://schemas.microsoft.com/office/drawing/2014/main" id="{00000000-0008-0000-0000-00001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109</xdr:row>
          <xdr:rowOff>28575</xdr:rowOff>
        </xdr:from>
        <xdr:to>
          <xdr:col>4</xdr:col>
          <xdr:colOff>1495425</xdr:colOff>
          <xdr:row>109</xdr:row>
          <xdr:rowOff>1162050</xdr:rowOff>
        </xdr:to>
        <xdr:sp macro="" textlink="">
          <xdr:nvSpPr>
            <xdr:cNvPr id="6426" name="Object 3354" hidden="1">
              <a:extLst>
                <a:ext uri="{63B3BB69-23CF-44E3-9099-C40C66FF867C}">
                  <a14:compatExt spid="_x0000_s6426"/>
                </a:ext>
                <a:ext uri="{FF2B5EF4-FFF2-40B4-BE49-F238E27FC236}">
                  <a16:creationId xmlns:a16="http://schemas.microsoft.com/office/drawing/2014/main" id="{00000000-0008-0000-0000-00001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338</xdr:row>
          <xdr:rowOff>104775</xdr:rowOff>
        </xdr:from>
        <xdr:to>
          <xdr:col>4</xdr:col>
          <xdr:colOff>1314450</xdr:colOff>
          <xdr:row>338</xdr:row>
          <xdr:rowOff>1143000</xdr:rowOff>
        </xdr:to>
        <xdr:sp macro="" textlink="">
          <xdr:nvSpPr>
            <xdr:cNvPr id="6428" name="Object 3356" hidden="1">
              <a:extLst>
                <a:ext uri="{63B3BB69-23CF-44E3-9099-C40C66FF867C}">
                  <a14:compatExt spid="_x0000_s6428"/>
                </a:ext>
                <a:ext uri="{FF2B5EF4-FFF2-40B4-BE49-F238E27FC236}">
                  <a16:creationId xmlns:a16="http://schemas.microsoft.com/office/drawing/2014/main" id="{00000000-0008-0000-0000-00001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339</xdr:row>
          <xdr:rowOff>133350</xdr:rowOff>
        </xdr:from>
        <xdr:to>
          <xdr:col>4</xdr:col>
          <xdr:colOff>1162050</xdr:colOff>
          <xdr:row>339</xdr:row>
          <xdr:rowOff>1162050</xdr:rowOff>
        </xdr:to>
        <xdr:sp macro="" textlink="">
          <xdr:nvSpPr>
            <xdr:cNvPr id="6429" name="Object 3357" hidden="1">
              <a:extLst>
                <a:ext uri="{63B3BB69-23CF-44E3-9099-C40C66FF867C}">
                  <a14:compatExt spid="_x0000_s6429"/>
                </a:ext>
                <a:ext uri="{FF2B5EF4-FFF2-40B4-BE49-F238E27FC236}">
                  <a16:creationId xmlns:a16="http://schemas.microsoft.com/office/drawing/2014/main" id="{00000000-0008-0000-0000-00001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724</xdr:row>
          <xdr:rowOff>95250</xdr:rowOff>
        </xdr:from>
        <xdr:to>
          <xdr:col>4</xdr:col>
          <xdr:colOff>1733550</xdr:colOff>
          <xdr:row>724</xdr:row>
          <xdr:rowOff>1123950</xdr:rowOff>
        </xdr:to>
        <xdr:sp macro="" textlink="">
          <xdr:nvSpPr>
            <xdr:cNvPr id="6430" name="Object 3358" hidden="1">
              <a:extLst>
                <a:ext uri="{63B3BB69-23CF-44E3-9099-C40C66FF867C}">
                  <a14:compatExt spid="_x0000_s6430"/>
                </a:ext>
                <a:ext uri="{FF2B5EF4-FFF2-40B4-BE49-F238E27FC236}">
                  <a16:creationId xmlns:a16="http://schemas.microsoft.com/office/drawing/2014/main" id="{00000000-0008-0000-0000-00001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352425</xdr:colOff>
          <xdr:row>725</xdr:row>
          <xdr:rowOff>66675</xdr:rowOff>
        </xdr:from>
        <xdr:to>
          <xdr:col>4</xdr:col>
          <xdr:colOff>1447800</xdr:colOff>
          <xdr:row>725</xdr:row>
          <xdr:rowOff>1047750</xdr:rowOff>
        </xdr:to>
        <xdr:sp macro="" textlink="">
          <xdr:nvSpPr>
            <xdr:cNvPr id="6431" name="Object 3359" hidden="1">
              <a:extLst>
                <a:ext uri="{63B3BB69-23CF-44E3-9099-C40C66FF867C}">
                  <a14:compatExt spid="_x0000_s6431"/>
                </a:ext>
                <a:ext uri="{FF2B5EF4-FFF2-40B4-BE49-F238E27FC236}">
                  <a16:creationId xmlns:a16="http://schemas.microsoft.com/office/drawing/2014/main" id="{00000000-0008-0000-0000-00001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400050</xdr:colOff>
          <xdr:row>726</xdr:row>
          <xdr:rowOff>66675</xdr:rowOff>
        </xdr:from>
        <xdr:to>
          <xdr:col>4</xdr:col>
          <xdr:colOff>1323975</xdr:colOff>
          <xdr:row>726</xdr:row>
          <xdr:rowOff>1171575</xdr:rowOff>
        </xdr:to>
        <xdr:sp macro="" textlink="">
          <xdr:nvSpPr>
            <xdr:cNvPr id="6432" name="Object 3360" hidden="1">
              <a:extLst>
                <a:ext uri="{63B3BB69-23CF-44E3-9099-C40C66FF867C}">
                  <a14:compatExt spid="_x0000_s6432"/>
                </a:ext>
                <a:ext uri="{FF2B5EF4-FFF2-40B4-BE49-F238E27FC236}">
                  <a16:creationId xmlns:a16="http://schemas.microsoft.com/office/drawing/2014/main" id="{00000000-0008-0000-0000-00002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419100</xdr:colOff>
          <xdr:row>727</xdr:row>
          <xdr:rowOff>142875</xdr:rowOff>
        </xdr:from>
        <xdr:to>
          <xdr:col>4</xdr:col>
          <xdr:colOff>1514475</xdr:colOff>
          <xdr:row>727</xdr:row>
          <xdr:rowOff>1123950</xdr:rowOff>
        </xdr:to>
        <xdr:sp macro="" textlink="">
          <xdr:nvSpPr>
            <xdr:cNvPr id="6433" name="Object 3361" hidden="1">
              <a:extLst>
                <a:ext uri="{63B3BB69-23CF-44E3-9099-C40C66FF867C}">
                  <a14:compatExt spid="_x0000_s6433"/>
                </a:ext>
                <a:ext uri="{FF2B5EF4-FFF2-40B4-BE49-F238E27FC236}">
                  <a16:creationId xmlns:a16="http://schemas.microsoft.com/office/drawing/2014/main" id="{00000000-0008-0000-0000-00002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588</xdr:row>
          <xdr:rowOff>209550</xdr:rowOff>
        </xdr:from>
        <xdr:to>
          <xdr:col>4</xdr:col>
          <xdr:colOff>1876425</xdr:colOff>
          <xdr:row>588</xdr:row>
          <xdr:rowOff>952500</xdr:rowOff>
        </xdr:to>
        <xdr:sp macro="" textlink="">
          <xdr:nvSpPr>
            <xdr:cNvPr id="6435" name="Object 3363" hidden="1">
              <a:extLst>
                <a:ext uri="{63B3BB69-23CF-44E3-9099-C40C66FF867C}">
                  <a14:compatExt spid="_x0000_s6435"/>
                </a:ext>
                <a:ext uri="{FF2B5EF4-FFF2-40B4-BE49-F238E27FC236}">
                  <a16:creationId xmlns:a16="http://schemas.microsoft.com/office/drawing/2014/main" id="{00000000-0008-0000-0000-00002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587</xdr:row>
          <xdr:rowOff>257175</xdr:rowOff>
        </xdr:from>
        <xdr:to>
          <xdr:col>4</xdr:col>
          <xdr:colOff>1933575</xdr:colOff>
          <xdr:row>587</xdr:row>
          <xdr:rowOff>1019175</xdr:rowOff>
        </xdr:to>
        <xdr:sp macro="" textlink="">
          <xdr:nvSpPr>
            <xdr:cNvPr id="6437" name="Object 3365" hidden="1">
              <a:extLst>
                <a:ext uri="{63B3BB69-23CF-44E3-9099-C40C66FF867C}">
                  <a14:compatExt spid="_x0000_s6437"/>
                </a:ext>
                <a:ext uri="{FF2B5EF4-FFF2-40B4-BE49-F238E27FC236}">
                  <a16:creationId xmlns:a16="http://schemas.microsoft.com/office/drawing/2014/main" id="{00000000-0008-0000-0000-00002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193</xdr:row>
          <xdr:rowOff>190500</xdr:rowOff>
        </xdr:from>
        <xdr:to>
          <xdr:col>4</xdr:col>
          <xdr:colOff>1447800</xdr:colOff>
          <xdr:row>193</xdr:row>
          <xdr:rowOff>981075</xdr:rowOff>
        </xdr:to>
        <xdr:sp macro="" textlink="">
          <xdr:nvSpPr>
            <xdr:cNvPr id="6438" name="Object 3366" hidden="1">
              <a:extLst>
                <a:ext uri="{63B3BB69-23CF-44E3-9099-C40C66FF867C}">
                  <a14:compatExt spid="_x0000_s6438"/>
                </a:ext>
                <a:ext uri="{FF2B5EF4-FFF2-40B4-BE49-F238E27FC236}">
                  <a16:creationId xmlns:a16="http://schemas.microsoft.com/office/drawing/2014/main" id="{00000000-0008-0000-0000-00002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197</xdr:row>
          <xdr:rowOff>114300</xdr:rowOff>
        </xdr:from>
        <xdr:to>
          <xdr:col>4</xdr:col>
          <xdr:colOff>1638300</xdr:colOff>
          <xdr:row>197</xdr:row>
          <xdr:rowOff>1047750</xdr:rowOff>
        </xdr:to>
        <xdr:sp macro="" textlink="">
          <xdr:nvSpPr>
            <xdr:cNvPr id="6440" name="Object 3368" hidden="1">
              <a:extLst>
                <a:ext uri="{63B3BB69-23CF-44E3-9099-C40C66FF867C}">
                  <a14:compatExt spid="_x0000_s6440"/>
                </a:ext>
                <a:ext uri="{FF2B5EF4-FFF2-40B4-BE49-F238E27FC236}">
                  <a16:creationId xmlns:a16="http://schemas.microsoft.com/office/drawing/2014/main" id="{00000000-0008-0000-0000-00002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208</xdr:row>
          <xdr:rowOff>123825</xdr:rowOff>
        </xdr:from>
        <xdr:to>
          <xdr:col>4</xdr:col>
          <xdr:colOff>1714500</xdr:colOff>
          <xdr:row>208</xdr:row>
          <xdr:rowOff>981075</xdr:rowOff>
        </xdr:to>
        <xdr:sp macro="" textlink="">
          <xdr:nvSpPr>
            <xdr:cNvPr id="6442" name="Object 3370" hidden="1">
              <a:extLst>
                <a:ext uri="{63B3BB69-23CF-44E3-9099-C40C66FF867C}">
                  <a14:compatExt spid="_x0000_s6442"/>
                </a:ext>
                <a:ext uri="{FF2B5EF4-FFF2-40B4-BE49-F238E27FC236}">
                  <a16:creationId xmlns:a16="http://schemas.microsoft.com/office/drawing/2014/main" id="{00000000-0008-0000-0000-00002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211</xdr:row>
          <xdr:rowOff>76200</xdr:rowOff>
        </xdr:from>
        <xdr:to>
          <xdr:col>4</xdr:col>
          <xdr:colOff>1571625</xdr:colOff>
          <xdr:row>211</xdr:row>
          <xdr:rowOff>1162050</xdr:rowOff>
        </xdr:to>
        <xdr:sp macro="" textlink="">
          <xdr:nvSpPr>
            <xdr:cNvPr id="6445" name="Object 3373" hidden="1">
              <a:extLst>
                <a:ext uri="{63B3BB69-23CF-44E3-9099-C40C66FF867C}">
                  <a14:compatExt spid="_x0000_s6445"/>
                </a:ext>
                <a:ext uri="{FF2B5EF4-FFF2-40B4-BE49-F238E27FC236}">
                  <a16:creationId xmlns:a16="http://schemas.microsoft.com/office/drawing/2014/main" id="{00000000-0008-0000-0000-00002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209</xdr:row>
          <xdr:rowOff>76200</xdr:rowOff>
        </xdr:from>
        <xdr:to>
          <xdr:col>4</xdr:col>
          <xdr:colOff>1571625</xdr:colOff>
          <xdr:row>209</xdr:row>
          <xdr:rowOff>1162050</xdr:rowOff>
        </xdr:to>
        <xdr:sp macro="" textlink="">
          <xdr:nvSpPr>
            <xdr:cNvPr id="6446" name="Object 3374" hidden="1">
              <a:extLst>
                <a:ext uri="{63B3BB69-23CF-44E3-9099-C40C66FF867C}">
                  <a14:compatExt spid="_x0000_s6446"/>
                </a:ext>
                <a:ext uri="{FF2B5EF4-FFF2-40B4-BE49-F238E27FC236}">
                  <a16:creationId xmlns:a16="http://schemas.microsoft.com/office/drawing/2014/main" id="{00000000-0008-0000-0000-00002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214</xdr:row>
          <xdr:rowOff>95250</xdr:rowOff>
        </xdr:from>
        <xdr:to>
          <xdr:col>4</xdr:col>
          <xdr:colOff>1695450</xdr:colOff>
          <xdr:row>214</xdr:row>
          <xdr:rowOff>952500</xdr:rowOff>
        </xdr:to>
        <xdr:sp macro="" textlink="">
          <xdr:nvSpPr>
            <xdr:cNvPr id="6447" name="Object 3375" hidden="1">
              <a:extLst>
                <a:ext uri="{63B3BB69-23CF-44E3-9099-C40C66FF867C}">
                  <a14:compatExt spid="_x0000_s6447"/>
                </a:ext>
                <a:ext uri="{FF2B5EF4-FFF2-40B4-BE49-F238E27FC236}">
                  <a16:creationId xmlns:a16="http://schemas.microsoft.com/office/drawing/2014/main" id="{00000000-0008-0000-0000-00002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217</xdr:row>
          <xdr:rowOff>142875</xdr:rowOff>
        </xdr:from>
        <xdr:to>
          <xdr:col>4</xdr:col>
          <xdr:colOff>1733550</xdr:colOff>
          <xdr:row>217</xdr:row>
          <xdr:rowOff>1000125</xdr:rowOff>
        </xdr:to>
        <xdr:sp macro="" textlink="">
          <xdr:nvSpPr>
            <xdr:cNvPr id="6448" name="Object 3376" hidden="1">
              <a:extLst>
                <a:ext uri="{63B3BB69-23CF-44E3-9099-C40C66FF867C}">
                  <a14:compatExt spid="_x0000_s6448"/>
                </a:ext>
                <a:ext uri="{FF2B5EF4-FFF2-40B4-BE49-F238E27FC236}">
                  <a16:creationId xmlns:a16="http://schemas.microsoft.com/office/drawing/2014/main" id="{00000000-0008-0000-0000-00003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218</xdr:row>
          <xdr:rowOff>104775</xdr:rowOff>
        </xdr:from>
        <xdr:to>
          <xdr:col>4</xdr:col>
          <xdr:colOff>1571625</xdr:colOff>
          <xdr:row>218</xdr:row>
          <xdr:rowOff>1123950</xdr:rowOff>
        </xdr:to>
        <xdr:sp macro="" textlink="">
          <xdr:nvSpPr>
            <xdr:cNvPr id="6449" name="Object 3377" hidden="1">
              <a:extLst>
                <a:ext uri="{63B3BB69-23CF-44E3-9099-C40C66FF867C}">
                  <a14:compatExt spid="_x0000_s6449"/>
                </a:ext>
                <a:ext uri="{FF2B5EF4-FFF2-40B4-BE49-F238E27FC236}">
                  <a16:creationId xmlns:a16="http://schemas.microsoft.com/office/drawing/2014/main" id="{00000000-0008-0000-0000-00003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219</xdr:row>
          <xdr:rowOff>66675</xdr:rowOff>
        </xdr:from>
        <xdr:to>
          <xdr:col>4</xdr:col>
          <xdr:colOff>1685925</xdr:colOff>
          <xdr:row>219</xdr:row>
          <xdr:rowOff>1162050</xdr:rowOff>
        </xdr:to>
        <xdr:sp macro="" textlink="">
          <xdr:nvSpPr>
            <xdr:cNvPr id="6451" name="Object 3379" hidden="1">
              <a:extLst>
                <a:ext uri="{63B3BB69-23CF-44E3-9099-C40C66FF867C}">
                  <a14:compatExt spid="_x0000_s6451"/>
                </a:ext>
                <a:ext uri="{FF2B5EF4-FFF2-40B4-BE49-F238E27FC236}">
                  <a16:creationId xmlns:a16="http://schemas.microsoft.com/office/drawing/2014/main" id="{00000000-0008-0000-0000-00003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161925</xdr:colOff>
          <xdr:row>220</xdr:row>
          <xdr:rowOff>85725</xdr:rowOff>
        </xdr:from>
        <xdr:to>
          <xdr:col>4</xdr:col>
          <xdr:colOff>1790700</xdr:colOff>
          <xdr:row>220</xdr:row>
          <xdr:rowOff>1162050</xdr:rowOff>
        </xdr:to>
        <xdr:sp macro="" textlink="">
          <xdr:nvSpPr>
            <xdr:cNvPr id="6452" name="Object 3380" hidden="1">
              <a:extLst>
                <a:ext uri="{63B3BB69-23CF-44E3-9099-C40C66FF867C}">
                  <a14:compatExt spid="_x0000_s6452"/>
                </a:ext>
                <a:ext uri="{FF2B5EF4-FFF2-40B4-BE49-F238E27FC236}">
                  <a16:creationId xmlns:a16="http://schemas.microsoft.com/office/drawing/2014/main" id="{00000000-0008-0000-0000-00003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221</xdr:row>
          <xdr:rowOff>209550</xdr:rowOff>
        </xdr:from>
        <xdr:to>
          <xdr:col>4</xdr:col>
          <xdr:colOff>1552575</xdr:colOff>
          <xdr:row>221</xdr:row>
          <xdr:rowOff>1019175</xdr:rowOff>
        </xdr:to>
        <xdr:sp macro="" textlink="">
          <xdr:nvSpPr>
            <xdr:cNvPr id="6454" name="Object 3382" hidden="1">
              <a:extLst>
                <a:ext uri="{63B3BB69-23CF-44E3-9099-C40C66FF867C}">
                  <a14:compatExt spid="_x0000_s6454"/>
                </a:ext>
                <a:ext uri="{FF2B5EF4-FFF2-40B4-BE49-F238E27FC236}">
                  <a16:creationId xmlns:a16="http://schemas.microsoft.com/office/drawing/2014/main" id="{00000000-0008-0000-0000-00003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222</xdr:row>
          <xdr:rowOff>161925</xdr:rowOff>
        </xdr:from>
        <xdr:to>
          <xdr:col>4</xdr:col>
          <xdr:colOff>1600200</xdr:colOff>
          <xdr:row>222</xdr:row>
          <xdr:rowOff>971550</xdr:rowOff>
        </xdr:to>
        <xdr:sp macro="" textlink="">
          <xdr:nvSpPr>
            <xdr:cNvPr id="6455" name="Object 3383" hidden="1">
              <a:extLst>
                <a:ext uri="{63B3BB69-23CF-44E3-9099-C40C66FF867C}">
                  <a14:compatExt spid="_x0000_s6455"/>
                </a:ext>
                <a:ext uri="{FF2B5EF4-FFF2-40B4-BE49-F238E27FC236}">
                  <a16:creationId xmlns:a16="http://schemas.microsoft.com/office/drawing/2014/main" id="{00000000-0008-0000-0000-00003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223</xdr:row>
          <xdr:rowOff>76200</xdr:rowOff>
        </xdr:from>
        <xdr:to>
          <xdr:col>4</xdr:col>
          <xdr:colOff>1762125</xdr:colOff>
          <xdr:row>223</xdr:row>
          <xdr:rowOff>1114425</xdr:rowOff>
        </xdr:to>
        <xdr:sp macro="" textlink="">
          <xdr:nvSpPr>
            <xdr:cNvPr id="6456" name="Object 3384" hidden="1">
              <a:extLst>
                <a:ext uri="{63B3BB69-23CF-44E3-9099-C40C66FF867C}">
                  <a14:compatExt spid="_x0000_s6456"/>
                </a:ext>
                <a:ext uri="{FF2B5EF4-FFF2-40B4-BE49-F238E27FC236}">
                  <a16:creationId xmlns:a16="http://schemas.microsoft.com/office/drawing/2014/main" id="{00000000-0008-0000-0000-00003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224</xdr:row>
          <xdr:rowOff>209550</xdr:rowOff>
        </xdr:from>
        <xdr:to>
          <xdr:col>4</xdr:col>
          <xdr:colOff>1762125</xdr:colOff>
          <xdr:row>224</xdr:row>
          <xdr:rowOff>1000125</xdr:rowOff>
        </xdr:to>
        <xdr:sp macro="" textlink="">
          <xdr:nvSpPr>
            <xdr:cNvPr id="6457" name="Object 3385" hidden="1">
              <a:extLst>
                <a:ext uri="{63B3BB69-23CF-44E3-9099-C40C66FF867C}">
                  <a14:compatExt spid="_x0000_s6457"/>
                </a:ext>
                <a:ext uri="{FF2B5EF4-FFF2-40B4-BE49-F238E27FC236}">
                  <a16:creationId xmlns:a16="http://schemas.microsoft.com/office/drawing/2014/main" id="{00000000-0008-0000-0000-00003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225</xdr:row>
          <xdr:rowOff>161925</xdr:rowOff>
        </xdr:from>
        <xdr:to>
          <xdr:col>4</xdr:col>
          <xdr:colOff>1714500</xdr:colOff>
          <xdr:row>225</xdr:row>
          <xdr:rowOff>1019175</xdr:rowOff>
        </xdr:to>
        <xdr:sp macro="" textlink="">
          <xdr:nvSpPr>
            <xdr:cNvPr id="6458" name="Object 3386" hidden="1">
              <a:extLst>
                <a:ext uri="{63B3BB69-23CF-44E3-9099-C40C66FF867C}">
                  <a14:compatExt spid="_x0000_s6458"/>
                </a:ext>
                <a:ext uri="{FF2B5EF4-FFF2-40B4-BE49-F238E27FC236}">
                  <a16:creationId xmlns:a16="http://schemas.microsoft.com/office/drawing/2014/main" id="{00000000-0008-0000-0000-00003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226</xdr:row>
          <xdr:rowOff>161925</xdr:rowOff>
        </xdr:from>
        <xdr:to>
          <xdr:col>4</xdr:col>
          <xdr:colOff>1571625</xdr:colOff>
          <xdr:row>226</xdr:row>
          <xdr:rowOff>971550</xdr:rowOff>
        </xdr:to>
        <xdr:sp macro="" textlink="">
          <xdr:nvSpPr>
            <xdr:cNvPr id="6460" name="Object 3388" hidden="1">
              <a:extLst>
                <a:ext uri="{63B3BB69-23CF-44E3-9099-C40C66FF867C}">
                  <a14:compatExt spid="_x0000_s6460"/>
                </a:ext>
                <a:ext uri="{FF2B5EF4-FFF2-40B4-BE49-F238E27FC236}">
                  <a16:creationId xmlns:a16="http://schemas.microsoft.com/office/drawing/2014/main" id="{00000000-0008-0000-0000-00003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178</xdr:row>
          <xdr:rowOff>123825</xdr:rowOff>
        </xdr:from>
        <xdr:to>
          <xdr:col>4</xdr:col>
          <xdr:colOff>1524000</xdr:colOff>
          <xdr:row>178</xdr:row>
          <xdr:rowOff>1066800</xdr:rowOff>
        </xdr:to>
        <xdr:sp macro="" textlink="">
          <xdr:nvSpPr>
            <xdr:cNvPr id="6461" name="Object 3389" hidden="1">
              <a:extLst>
                <a:ext uri="{63B3BB69-23CF-44E3-9099-C40C66FF867C}">
                  <a14:compatExt spid="_x0000_s6461"/>
                </a:ext>
                <a:ext uri="{FF2B5EF4-FFF2-40B4-BE49-F238E27FC236}">
                  <a16:creationId xmlns:a16="http://schemas.microsoft.com/office/drawing/2014/main" id="{00000000-0008-0000-0000-00003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181</xdr:row>
          <xdr:rowOff>257175</xdr:rowOff>
        </xdr:from>
        <xdr:to>
          <xdr:col>4</xdr:col>
          <xdr:colOff>1685925</xdr:colOff>
          <xdr:row>181</xdr:row>
          <xdr:rowOff>933450</xdr:rowOff>
        </xdr:to>
        <xdr:sp macro="" textlink="">
          <xdr:nvSpPr>
            <xdr:cNvPr id="6462" name="Object 3390" hidden="1">
              <a:extLst>
                <a:ext uri="{63B3BB69-23CF-44E3-9099-C40C66FF867C}">
                  <a14:compatExt spid="_x0000_s6462"/>
                </a:ext>
                <a:ext uri="{FF2B5EF4-FFF2-40B4-BE49-F238E27FC236}">
                  <a16:creationId xmlns:a16="http://schemas.microsoft.com/office/drawing/2014/main" id="{00000000-0008-0000-0000-00003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189</xdr:row>
          <xdr:rowOff>123825</xdr:rowOff>
        </xdr:from>
        <xdr:to>
          <xdr:col>4</xdr:col>
          <xdr:colOff>1524000</xdr:colOff>
          <xdr:row>189</xdr:row>
          <xdr:rowOff>1066800</xdr:rowOff>
        </xdr:to>
        <xdr:sp macro="" textlink="">
          <xdr:nvSpPr>
            <xdr:cNvPr id="6467" name="Object 3395" hidden="1">
              <a:extLst>
                <a:ext uri="{63B3BB69-23CF-44E3-9099-C40C66FF867C}">
                  <a14:compatExt spid="_x0000_s6467"/>
                </a:ext>
                <a:ext uri="{FF2B5EF4-FFF2-40B4-BE49-F238E27FC236}">
                  <a16:creationId xmlns:a16="http://schemas.microsoft.com/office/drawing/2014/main" id="{00000000-0008-0000-0000-00004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231</xdr:row>
          <xdr:rowOff>19050</xdr:rowOff>
        </xdr:from>
        <xdr:to>
          <xdr:col>4</xdr:col>
          <xdr:colOff>1304925</xdr:colOff>
          <xdr:row>231</xdr:row>
          <xdr:rowOff>1209675</xdr:rowOff>
        </xdr:to>
        <xdr:sp macro="" textlink="">
          <xdr:nvSpPr>
            <xdr:cNvPr id="6468" name="Object 3396" hidden="1">
              <a:extLst>
                <a:ext uri="{63B3BB69-23CF-44E3-9099-C40C66FF867C}">
                  <a14:compatExt spid="_x0000_s6468"/>
                </a:ext>
                <a:ext uri="{FF2B5EF4-FFF2-40B4-BE49-F238E27FC236}">
                  <a16:creationId xmlns:a16="http://schemas.microsoft.com/office/drawing/2014/main" id="{00000000-0008-0000-0000-00004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234</xdr:row>
          <xdr:rowOff>19050</xdr:rowOff>
        </xdr:from>
        <xdr:to>
          <xdr:col>4</xdr:col>
          <xdr:colOff>1171575</xdr:colOff>
          <xdr:row>234</xdr:row>
          <xdr:rowOff>1209675</xdr:rowOff>
        </xdr:to>
        <xdr:sp macro="" textlink="">
          <xdr:nvSpPr>
            <xdr:cNvPr id="6469" name="Object 3397" hidden="1">
              <a:extLst>
                <a:ext uri="{63B3BB69-23CF-44E3-9099-C40C66FF867C}">
                  <a14:compatExt spid="_x0000_s6469"/>
                </a:ext>
                <a:ext uri="{FF2B5EF4-FFF2-40B4-BE49-F238E27FC236}">
                  <a16:creationId xmlns:a16="http://schemas.microsoft.com/office/drawing/2014/main" id="{00000000-0008-0000-0000-00004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235</xdr:row>
          <xdr:rowOff>19050</xdr:rowOff>
        </xdr:from>
        <xdr:to>
          <xdr:col>4</xdr:col>
          <xdr:colOff>1238250</xdr:colOff>
          <xdr:row>236</xdr:row>
          <xdr:rowOff>0</xdr:rowOff>
        </xdr:to>
        <xdr:sp macro="" textlink="">
          <xdr:nvSpPr>
            <xdr:cNvPr id="6471" name="Object 3399" hidden="1">
              <a:extLst>
                <a:ext uri="{63B3BB69-23CF-44E3-9099-C40C66FF867C}">
                  <a14:compatExt spid="_x0000_s6471"/>
                </a:ext>
                <a:ext uri="{FF2B5EF4-FFF2-40B4-BE49-F238E27FC236}">
                  <a16:creationId xmlns:a16="http://schemas.microsoft.com/office/drawing/2014/main" id="{00000000-0008-0000-0000-00004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414</xdr:row>
          <xdr:rowOff>57150</xdr:rowOff>
        </xdr:from>
        <xdr:to>
          <xdr:col>4</xdr:col>
          <xdr:colOff>1666875</xdr:colOff>
          <xdr:row>414</xdr:row>
          <xdr:rowOff>1114425</xdr:rowOff>
        </xdr:to>
        <xdr:sp macro="" textlink="">
          <xdr:nvSpPr>
            <xdr:cNvPr id="6474" name="Object 3402" hidden="1">
              <a:extLst>
                <a:ext uri="{63B3BB69-23CF-44E3-9099-C40C66FF867C}">
                  <a14:compatExt spid="_x0000_s6474"/>
                </a:ext>
                <a:ext uri="{FF2B5EF4-FFF2-40B4-BE49-F238E27FC236}">
                  <a16:creationId xmlns:a16="http://schemas.microsoft.com/office/drawing/2014/main" id="{00000000-0008-0000-0000-00004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569</xdr:row>
          <xdr:rowOff>133350</xdr:rowOff>
        </xdr:from>
        <xdr:to>
          <xdr:col>4</xdr:col>
          <xdr:colOff>1809750</xdr:colOff>
          <xdr:row>569</xdr:row>
          <xdr:rowOff>1143000</xdr:rowOff>
        </xdr:to>
        <xdr:sp macro="" textlink="">
          <xdr:nvSpPr>
            <xdr:cNvPr id="6475" name="Object 3403" hidden="1">
              <a:extLst>
                <a:ext uri="{63B3BB69-23CF-44E3-9099-C40C66FF867C}">
                  <a14:compatExt spid="_x0000_s6475"/>
                </a:ext>
                <a:ext uri="{FF2B5EF4-FFF2-40B4-BE49-F238E27FC236}">
                  <a16:creationId xmlns:a16="http://schemas.microsoft.com/office/drawing/2014/main" id="{00000000-0008-0000-0000-00004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438150</xdr:colOff>
          <xdr:row>586</xdr:row>
          <xdr:rowOff>95250</xdr:rowOff>
        </xdr:from>
        <xdr:to>
          <xdr:col>4</xdr:col>
          <xdr:colOff>1362075</xdr:colOff>
          <xdr:row>586</xdr:row>
          <xdr:rowOff>1123950</xdr:rowOff>
        </xdr:to>
        <xdr:sp macro="" textlink="">
          <xdr:nvSpPr>
            <xdr:cNvPr id="6476" name="Object 3404" hidden="1">
              <a:extLst>
                <a:ext uri="{63B3BB69-23CF-44E3-9099-C40C66FF867C}">
                  <a14:compatExt spid="_x0000_s6476"/>
                </a:ext>
                <a:ext uri="{FF2B5EF4-FFF2-40B4-BE49-F238E27FC236}">
                  <a16:creationId xmlns:a16="http://schemas.microsoft.com/office/drawing/2014/main" id="{00000000-0008-0000-0000-00004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493</xdr:row>
          <xdr:rowOff>219075</xdr:rowOff>
        </xdr:from>
        <xdr:to>
          <xdr:col>4</xdr:col>
          <xdr:colOff>1647825</xdr:colOff>
          <xdr:row>493</xdr:row>
          <xdr:rowOff>876300</xdr:rowOff>
        </xdr:to>
        <xdr:sp macro="" textlink="">
          <xdr:nvSpPr>
            <xdr:cNvPr id="6478" name="Object 3406" hidden="1">
              <a:extLst>
                <a:ext uri="{63B3BB69-23CF-44E3-9099-C40C66FF867C}">
                  <a14:compatExt spid="_x0000_s6478"/>
                </a:ext>
                <a:ext uri="{FF2B5EF4-FFF2-40B4-BE49-F238E27FC236}">
                  <a16:creationId xmlns:a16="http://schemas.microsoft.com/office/drawing/2014/main" id="{00000000-0008-0000-0000-00004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787</xdr:row>
          <xdr:rowOff>66675</xdr:rowOff>
        </xdr:from>
        <xdr:to>
          <xdr:col>4</xdr:col>
          <xdr:colOff>1838325</xdr:colOff>
          <xdr:row>787</xdr:row>
          <xdr:rowOff>1114425</xdr:rowOff>
        </xdr:to>
        <xdr:sp macro="" textlink="">
          <xdr:nvSpPr>
            <xdr:cNvPr id="6479" name="Object 3407" hidden="1">
              <a:extLst>
                <a:ext uri="{63B3BB69-23CF-44E3-9099-C40C66FF867C}">
                  <a14:compatExt spid="_x0000_s6479"/>
                </a:ext>
                <a:ext uri="{FF2B5EF4-FFF2-40B4-BE49-F238E27FC236}">
                  <a16:creationId xmlns:a16="http://schemas.microsoft.com/office/drawing/2014/main" id="{00000000-0008-0000-0000-00004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796</xdr:row>
          <xdr:rowOff>66675</xdr:rowOff>
        </xdr:from>
        <xdr:to>
          <xdr:col>4</xdr:col>
          <xdr:colOff>1381125</xdr:colOff>
          <xdr:row>796</xdr:row>
          <xdr:rowOff>1123950</xdr:rowOff>
        </xdr:to>
        <xdr:sp macro="" textlink="">
          <xdr:nvSpPr>
            <xdr:cNvPr id="6480" name="Object 3408" hidden="1">
              <a:extLst>
                <a:ext uri="{63B3BB69-23CF-44E3-9099-C40C66FF867C}">
                  <a14:compatExt spid="_x0000_s6480"/>
                </a:ext>
                <a:ext uri="{FF2B5EF4-FFF2-40B4-BE49-F238E27FC236}">
                  <a16:creationId xmlns:a16="http://schemas.microsoft.com/office/drawing/2014/main" id="{00000000-0008-0000-0000-00005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799</xdr:row>
          <xdr:rowOff>209550</xdr:rowOff>
        </xdr:from>
        <xdr:to>
          <xdr:col>4</xdr:col>
          <xdr:colOff>1762125</xdr:colOff>
          <xdr:row>799</xdr:row>
          <xdr:rowOff>885825</xdr:rowOff>
        </xdr:to>
        <xdr:sp macro="" textlink="">
          <xdr:nvSpPr>
            <xdr:cNvPr id="6482" name="Object 3410" hidden="1">
              <a:extLst>
                <a:ext uri="{63B3BB69-23CF-44E3-9099-C40C66FF867C}">
                  <a14:compatExt spid="_x0000_s6482"/>
                </a:ext>
                <a:ext uri="{FF2B5EF4-FFF2-40B4-BE49-F238E27FC236}">
                  <a16:creationId xmlns:a16="http://schemas.microsoft.com/office/drawing/2014/main" id="{00000000-0008-0000-0000-00005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800</xdr:row>
          <xdr:rowOff>266700</xdr:rowOff>
        </xdr:from>
        <xdr:to>
          <xdr:col>4</xdr:col>
          <xdr:colOff>1781175</xdr:colOff>
          <xdr:row>800</xdr:row>
          <xdr:rowOff>828675</xdr:rowOff>
        </xdr:to>
        <xdr:sp macro="" textlink="">
          <xdr:nvSpPr>
            <xdr:cNvPr id="6483" name="Object 3411" hidden="1">
              <a:extLst>
                <a:ext uri="{63B3BB69-23CF-44E3-9099-C40C66FF867C}">
                  <a14:compatExt spid="_x0000_s6483"/>
                </a:ext>
                <a:ext uri="{FF2B5EF4-FFF2-40B4-BE49-F238E27FC236}">
                  <a16:creationId xmlns:a16="http://schemas.microsoft.com/office/drawing/2014/main" id="{00000000-0008-0000-0000-00005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792</xdr:row>
          <xdr:rowOff>161925</xdr:rowOff>
        </xdr:from>
        <xdr:to>
          <xdr:col>4</xdr:col>
          <xdr:colOff>1733550</xdr:colOff>
          <xdr:row>792</xdr:row>
          <xdr:rowOff>1000125</xdr:rowOff>
        </xdr:to>
        <xdr:sp macro="" textlink="">
          <xdr:nvSpPr>
            <xdr:cNvPr id="6484" name="Object 3412" hidden="1">
              <a:extLst>
                <a:ext uri="{63B3BB69-23CF-44E3-9099-C40C66FF867C}">
                  <a14:compatExt spid="_x0000_s6484"/>
                </a:ext>
                <a:ext uri="{FF2B5EF4-FFF2-40B4-BE49-F238E27FC236}">
                  <a16:creationId xmlns:a16="http://schemas.microsoft.com/office/drawing/2014/main" id="{00000000-0008-0000-0000-00005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791</xdr:row>
          <xdr:rowOff>209550</xdr:rowOff>
        </xdr:from>
        <xdr:to>
          <xdr:col>4</xdr:col>
          <xdr:colOff>1905000</xdr:colOff>
          <xdr:row>791</xdr:row>
          <xdr:rowOff>933450</xdr:rowOff>
        </xdr:to>
        <xdr:sp macro="" textlink="">
          <xdr:nvSpPr>
            <xdr:cNvPr id="6486" name="Object 3414" hidden="1">
              <a:extLst>
                <a:ext uri="{63B3BB69-23CF-44E3-9099-C40C66FF867C}">
                  <a14:compatExt spid="_x0000_s6486"/>
                </a:ext>
                <a:ext uri="{FF2B5EF4-FFF2-40B4-BE49-F238E27FC236}">
                  <a16:creationId xmlns:a16="http://schemas.microsoft.com/office/drawing/2014/main" id="{00000000-0008-0000-0000-00005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790</xdr:row>
          <xdr:rowOff>285750</xdr:rowOff>
        </xdr:from>
        <xdr:to>
          <xdr:col>4</xdr:col>
          <xdr:colOff>1905000</xdr:colOff>
          <xdr:row>790</xdr:row>
          <xdr:rowOff>857250</xdr:rowOff>
        </xdr:to>
        <xdr:sp macro="" textlink="">
          <xdr:nvSpPr>
            <xdr:cNvPr id="6487" name="Object 3415" hidden="1">
              <a:extLst>
                <a:ext uri="{63B3BB69-23CF-44E3-9099-C40C66FF867C}">
                  <a14:compatExt spid="_x0000_s6487"/>
                </a:ext>
                <a:ext uri="{FF2B5EF4-FFF2-40B4-BE49-F238E27FC236}">
                  <a16:creationId xmlns:a16="http://schemas.microsoft.com/office/drawing/2014/main" id="{00000000-0008-0000-0000-00005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789</xdr:row>
          <xdr:rowOff>161925</xdr:rowOff>
        </xdr:from>
        <xdr:to>
          <xdr:col>4</xdr:col>
          <xdr:colOff>1924050</xdr:colOff>
          <xdr:row>789</xdr:row>
          <xdr:rowOff>838200</xdr:rowOff>
        </xdr:to>
        <xdr:sp macro="" textlink="">
          <xdr:nvSpPr>
            <xdr:cNvPr id="6488" name="Object 3416" hidden="1">
              <a:extLst>
                <a:ext uri="{63B3BB69-23CF-44E3-9099-C40C66FF867C}">
                  <a14:compatExt spid="_x0000_s6488"/>
                </a:ext>
                <a:ext uri="{FF2B5EF4-FFF2-40B4-BE49-F238E27FC236}">
                  <a16:creationId xmlns:a16="http://schemas.microsoft.com/office/drawing/2014/main" id="{00000000-0008-0000-0000-00005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780</xdr:row>
          <xdr:rowOff>114300</xdr:rowOff>
        </xdr:from>
        <xdr:to>
          <xdr:col>4</xdr:col>
          <xdr:colOff>1333500</xdr:colOff>
          <xdr:row>780</xdr:row>
          <xdr:rowOff>1076325</xdr:rowOff>
        </xdr:to>
        <xdr:sp macro="" textlink="">
          <xdr:nvSpPr>
            <xdr:cNvPr id="6489" name="Object 3417" hidden="1">
              <a:extLst>
                <a:ext uri="{63B3BB69-23CF-44E3-9099-C40C66FF867C}">
                  <a14:compatExt spid="_x0000_s6489"/>
                </a:ext>
                <a:ext uri="{FF2B5EF4-FFF2-40B4-BE49-F238E27FC236}">
                  <a16:creationId xmlns:a16="http://schemas.microsoft.com/office/drawing/2014/main" id="{00000000-0008-0000-0000-00005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779</xdr:row>
          <xdr:rowOff>209550</xdr:rowOff>
        </xdr:from>
        <xdr:to>
          <xdr:col>4</xdr:col>
          <xdr:colOff>1600200</xdr:colOff>
          <xdr:row>779</xdr:row>
          <xdr:rowOff>1019175</xdr:rowOff>
        </xdr:to>
        <xdr:sp macro="" textlink="">
          <xdr:nvSpPr>
            <xdr:cNvPr id="6491" name="Object 3419" hidden="1">
              <a:extLst>
                <a:ext uri="{63B3BB69-23CF-44E3-9099-C40C66FF867C}">
                  <a14:compatExt spid="_x0000_s6491"/>
                </a:ext>
                <a:ext uri="{FF2B5EF4-FFF2-40B4-BE49-F238E27FC236}">
                  <a16:creationId xmlns:a16="http://schemas.microsoft.com/office/drawing/2014/main" id="{00000000-0008-0000-0000-00005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777</xdr:row>
          <xdr:rowOff>161925</xdr:rowOff>
        </xdr:from>
        <xdr:to>
          <xdr:col>4</xdr:col>
          <xdr:colOff>1695450</xdr:colOff>
          <xdr:row>777</xdr:row>
          <xdr:rowOff>1019175</xdr:rowOff>
        </xdr:to>
        <xdr:sp macro="" textlink="">
          <xdr:nvSpPr>
            <xdr:cNvPr id="6493" name="Object 3421" hidden="1">
              <a:extLst>
                <a:ext uri="{63B3BB69-23CF-44E3-9099-C40C66FF867C}">
                  <a14:compatExt spid="_x0000_s6493"/>
                </a:ext>
                <a:ext uri="{FF2B5EF4-FFF2-40B4-BE49-F238E27FC236}">
                  <a16:creationId xmlns:a16="http://schemas.microsoft.com/office/drawing/2014/main" id="{00000000-0008-0000-0000-00005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773</xdr:row>
          <xdr:rowOff>257175</xdr:rowOff>
        </xdr:from>
        <xdr:to>
          <xdr:col>4</xdr:col>
          <xdr:colOff>1781175</xdr:colOff>
          <xdr:row>773</xdr:row>
          <xdr:rowOff>923925</xdr:rowOff>
        </xdr:to>
        <xdr:sp macro="" textlink="">
          <xdr:nvSpPr>
            <xdr:cNvPr id="6494" name="Object 3422" hidden="1">
              <a:extLst>
                <a:ext uri="{63B3BB69-23CF-44E3-9099-C40C66FF867C}">
                  <a14:compatExt spid="_x0000_s6494"/>
                </a:ext>
                <a:ext uri="{FF2B5EF4-FFF2-40B4-BE49-F238E27FC236}">
                  <a16:creationId xmlns:a16="http://schemas.microsoft.com/office/drawing/2014/main" id="{00000000-0008-0000-0000-00005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774</xdr:row>
          <xdr:rowOff>142875</xdr:rowOff>
        </xdr:from>
        <xdr:to>
          <xdr:col>4</xdr:col>
          <xdr:colOff>1285875</xdr:colOff>
          <xdr:row>774</xdr:row>
          <xdr:rowOff>1019175</xdr:rowOff>
        </xdr:to>
        <xdr:sp macro="" textlink="">
          <xdr:nvSpPr>
            <xdr:cNvPr id="6496" name="Object 3424" hidden="1">
              <a:extLst>
                <a:ext uri="{63B3BB69-23CF-44E3-9099-C40C66FF867C}">
                  <a14:compatExt spid="_x0000_s6496"/>
                </a:ext>
                <a:ext uri="{FF2B5EF4-FFF2-40B4-BE49-F238E27FC236}">
                  <a16:creationId xmlns:a16="http://schemas.microsoft.com/office/drawing/2014/main" id="{00000000-0008-0000-0000-00006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782</xdr:row>
          <xdr:rowOff>190500</xdr:rowOff>
        </xdr:from>
        <xdr:to>
          <xdr:col>4</xdr:col>
          <xdr:colOff>1362075</xdr:colOff>
          <xdr:row>782</xdr:row>
          <xdr:rowOff>904875</xdr:rowOff>
        </xdr:to>
        <xdr:sp macro="" textlink="">
          <xdr:nvSpPr>
            <xdr:cNvPr id="6497" name="Object 3425" hidden="1">
              <a:extLst>
                <a:ext uri="{63B3BB69-23CF-44E3-9099-C40C66FF867C}">
                  <a14:compatExt spid="_x0000_s6497"/>
                </a:ext>
                <a:ext uri="{FF2B5EF4-FFF2-40B4-BE49-F238E27FC236}">
                  <a16:creationId xmlns:a16="http://schemas.microsoft.com/office/drawing/2014/main" id="{00000000-0008-0000-0000-00006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409575</xdr:colOff>
          <xdr:row>716</xdr:row>
          <xdr:rowOff>76200</xdr:rowOff>
        </xdr:from>
        <xdr:to>
          <xdr:col>4</xdr:col>
          <xdr:colOff>1362075</xdr:colOff>
          <xdr:row>716</xdr:row>
          <xdr:rowOff>1123950</xdr:rowOff>
        </xdr:to>
        <xdr:sp macro="" textlink="">
          <xdr:nvSpPr>
            <xdr:cNvPr id="6499" name="Object 3427" hidden="1">
              <a:extLst>
                <a:ext uri="{63B3BB69-23CF-44E3-9099-C40C66FF867C}">
                  <a14:compatExt spid="_x0000_s6499"/>
                </a:ext>
                <a:ext uri="{FF2B5EF4-FFF2-40B4-BE49-F238E27FC236}">
                  <a16:creationId xmlns:a16="http://schemas.microsoft.com/office/drawing/2014/main" id="{00000000-0008-0000-0000-00006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713</xdr:row>
          <xdr:rowOff>209550</xdr:rowOff>
        </xdr:from>
        <xdr:to>
          <xdr:col>4</xdr:col>
          <xdr:colOff>1495425</xdr:colOff>
          <xdr:row>713</xdr:row>
          <xdr:rowOff>857250</xdr:rowOff>
        </xdr:to>
        <xdr:sp macro="" textlink="">
          <xdr:nvSpPr>
            <xdr:cNvPr id="6500" name="Object 3428" hidden="1">
              <a:extLst>
                <a:ext uri="{63B3BB69-23CF-44E3-9099-C40C66FF867C}">
                  <a14:compatExt spid="_x0000_s6500"/>
                </a:ext>
                <a:ext uri="{FF2B5EF4-FFF2-40B4-BE49-F238E27FC236}">
                  <a16:creationId xmlns:a16="http://schemas.microsoft.com/office/drawing/2014/main" id="{00000000-0008-0000-0000-00006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708</xdr:row>
          <xdr:rowOff>209550</xdr:rowOff>
        </xdr:from>
        <xdr:to>
          <xdr:col>4</xdr:col>
          <xdr:colOff>1600200</xdr:colOff>
          <xdr:row>708</xdr:row>
          <xdr:rowOff>952500</xdr:rowOff>
        </xdr:to>
        <xdr:sp macro="" textlink="">
          <xdr:nvSpPr>
            <xdr:cNvPr id="6501" name="Object 3429" hidden="1">
              <a:extLst>
                <a:ext uri="{63B3BB69-23CF-44E3-9099-C40C66FF867C}">
                  <a14:compatExt spid="_x0000_s6501"/>
                </a:ext>
                <a:ext uri="{FF2B5EF4-FFF2-40B4-BE49-F238E27FC236}">
                  <a16:creationId xmlns:a16="http://schemas.microsoft.com/office/drawing/2014/main" id="{00000000-0008-0000-0000-00006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694</xdr:row>
          <xdr:rowOff>238125</xdr:rowOff>
        </xdr:from>
        <xdr:to>
          <xdr:col>4</xdr:col>
          <xdr:colOff>1638300</xdr:colOff>
          <xdr:row>694</xdr:row>
          <xdr:rowOff>933450</xdr:rowOff>
        </xdr:to>
        <xdr:sp macro="" textlink="">
          <xdr:nvSpPr>
            <xdr:cNvPr id="6502" name="Object 3430" hidden="1">
              <a:extLst>
                <a:ext uri="{63B3BB69-23CF-44E3-9099-C40C66FF867C}">
                  <a14:compatExt spid="_x0000_s6502"/>
                </a:ext>
                <a:ext uri="{FF2B5EF4-FFF2-40B4-BE49-F238E27FC236}">
                  <a16:creationId xmlns:a16="http://schemas.microsoft.com/office/drawing/2014/main" id="{00000000-0008-0000-0000-00006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400050</xdr:colOff>
          <xdr:row>687</xdr:row>
          <xdr:rowOff>114300</xdr:rowOff>
        </xdr:from>
        <xdr:to>
          <xdr:col>4</xdr:col>
          <xdr:colOff>1362075</xdr:colOff>
          <xdr:row>687</xdr:row>
          <xdr:rowOff>1076325</xdr:rowOff>
        </xdr:to>
        <xdr:sp macro="" textlink="">
          <xdr:nvSpPr>
            <xdr:cNvPr id="6503" name="Object 3431" hidden="1">
              <a:extLst>
                <a:ext uri="{63B3BB69-23CF-44E3-9099-C40C66FF867C}">
                  <a14:compatExt spid="_x0000_s6503"/>
                </a:ext>
                <a:ext uri="{FF2B5EF4-FFF2-40B4-BE49-F238E27FC236}">
                  <a16:creationId xmlns:a16="http://schemas.microsoft.com/office/drawing/2014/main" id="{00000000-0008-0000-0000-00006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674</xdr:row>
          <xdr:rowOff>47625</xdr:rowOff>
        </xdr:from>
        <xdr:to>
          <xdr:col>4</xdr:col>
          <xdr:colOff>1495425</xdr:colOff>
          <xdr:row>674</xdr:row>
          <xdr:rowOff>1114425</xdr:rowOff>
        </xdr:to>
        <xdr:sp macro="" textlink="">
          <xdr:nvSpPr>
            <xdr:cNvPr id="6505" name="Object 3433" hidden="1">
              <a:extLst>
                <a:ext uri="{63B3BB69-23CF-44E3-9099-C40C66FF867C}">
                  <a14:compatExt spid="_x0000_s6505"/>
                </a:ext>
                <a:ext uri="{FF2B5EF4-FFF2-40B4-BE49-F238E27FC236}">
                  <a16:creationId xmlns:a16="http://schemas.microsoft.com/office/drawing/2014/main" id="{00000000-0008-0000-0000-00006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675</xdr:row>
          <xdr:rowOff>66675</xdr:rowOff>
        </xdr:from>
        <xdr:to>
          <xdr:col>4</xdr:col>
          <xdr:colOff>1590675</xdr:colOff>
          <xdr:row>675</xdr:row>
          <xdr:rowOff>1123950</xdr:rowOff>
        </xdr:to>
        <xdr:sp macro="" textlink="">
          <xdr:nvSpPr>
            <xdr:cNvPr id="6507" name="Object 3435" hidden="1">
              <a:extLst>
                <a:ext uri="{63B3BB69-23CF-44E3-9099-C40C66FF867C}">
                  <a14:compatExt spid="_x0000_s6507"/>
                </a:ext>
                <a:ext uri="{FF2B5EF4-FFF2-40B4-BE49-F238E27FC236}">
                  <a16:creationId xmlns:a16="http://schemas.microsoft.com/office/drawing/2014/main" id="{00000000-0008-0000-0000-00006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659</xdr:row>
          <xdr:rowOff>47625</xdr:rowOff>
        </xdr:from>
        <xdr:to>
          <xdr:col>4</xdr:col>
          <xdr:colOff>1219200</xdr:colOff>
          <xdr:row>659</xdr:row>
          <xdr:rowOff>1162050</xdr:rowOff>
        </xdr:to>
        <xdr:sp macro="" textlink="">
          <xdr:nvSpPr>
            <xdr:cNvPr id="6508" name="Object 3436" hidden="1">
              <a:extLst>
                <a:ext uri="{63B3BB69-23CF-44E3-9099-C40C66FF867C}">
                  <a14:compatExt spid="_x0000_s6508"/>
                </a:ext>
                <a:ext uri="{FF2B5EF4-FFF2-40B4-BE49-F238E27FC236}">
                  <a16:creationId xmlns:a16="http://schemas.microsoft.com/office/drawing/2014/main" id="{00000000-0008-0000-0000-00006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658</xdr:row>
          <xdr:rowOff>333375</xdr:rowOff>
        </xdr:from>
        <xdr:to>
          <xdr:col>4</xdr:col>
          <xdr:colOff>1981200</xdr:colOff>
          <xdr:row>658</xdr:row>
          <xdr:rowOff>838200</xdr:rowOff>
        </xdr:to>
        <xdr:sp macro="" textlink="">
          <xdr:nvSpPr>
            <xdr:cNvPr id="6509" name="Object 3437" hidden="1">
              <a:extLst>
                <a:ext uri="{63B3BB69-23CF-44E3-9099-C40C66FF867C}">
                  <a14:compatExt spid="_x0000_s6509"/>
                </a:ext>
                <a:ext uri="{FF2B5EF4-FFF2-40B4-BE49-F238E27FC236}">
                  <a16:creationId xmlns:a16="http://schemas.microsoft.com/office/drawing/2014/main" id="{00000000-0008-0000-0000-00006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660</xdr:row>
          <xdr:rowOff>161925</xdr:rowOff>
        </xdr:from>
        <xdr:to>
          <xdr:col>4</xdr:col>
          <xdr:colOff>1257300</xdr:colOff>
          <xdr:row>660</xdr:row>
          <xdr:rowOff>1123950</xdr:rowOff>
        </xdr:to>
        <xdr:sp macro="" textlink="">
          <xdr:nvSpPr>
            <xdr:cNvPr id="6510" name="Object 3438" hidden="1">
              <a:extLst>
                <a:ext uri="{63B3BB69-23CF-44E3-9099-C40C66FF867C}">
                  <a14:compatExt spid="_x0000_s6510"/>
                </a:ext>
                <a:ext uri="{FF2B5EF4-FFF2-40B4-BE49-F238E27FC236}">
                  <a16:creationId xmlns:a16="http://schemas.microsoft.com/office/drawing/2014/main" id="{00000000-0008-0000-0000-00006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655</xdr:row>
          <xdr:rowOff>266700</xdr:rowOff>
        </xdr:from>
        <xdr:to>
          <xdr:col>4</xdr:col>
          <xdr:colOff>2019300</xdr:colOff>
          <xdr:row>655</xdr:row>
          <xdr:rowOff>838200</xdr:rowOff>
        </xdr:to>
        <xdr:sp macro="" textlink="">
          <xdr:nvSpPr>
            <xdr:cNvPr id="6511" name="Object 3439" hidden="1">
              <a:extLst>
                <a:ext uri="{63B3BB69-23CF-44E3-9099-C40C66FF867C}">
                  <a14:compatExt spid="_x0000_s6511"/>
                </a:ext>
                <a:ext uri="{FF2B5EF4-FFF2-40B4-BE49-F238E27FC236}">
                  <a16:creationId xmlns:a16="http://schemas.microsoft.com/office/drawing/2014/main" id="{00000000-0008-0000-0000-00006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652</xdr:row>
          <xdr:rowOff>209550</xdr:rowOff>
        </xdr:from>
        <xdr:to>
          <xdr:col>4</xdr:col>
          <xdr:colOff>1685925</xdr:colOff>
          <xdr:row>652</xdr:row>
          <xdr:rowOff>838200</xdr:rowOff>
        </xdr:to>
        <xdr:sp macro="" textlink="">
          <xdr:nvSpPr>
            <xdr:cNvPr id="6513" name="Object 3441" hidden="1">
              <a:extLst>
                <a:ext uri="{63B3BB69-23CF-44E3-9099-C40C66FF867C}">
                  <a14:compatExt spid="_x0000_s6513"/>
                </a:ext>
                <a:ext uri="{FF2B5EF4-FFF2-40B4-BE49-F238E27FC236}">
                  <a16:creationId xmlns:a16="http://schemas.microsoft.com/office/drawing/2014/main" id="{00000000-0008-0000-0000-00007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653</xdr:row>
          <xdr:rowOff>257175</xdr:rowOff>
        </xdr:from>
        <xdr:to>
          <xdr:col>4</xdr:col>
          <xdr:colOff>1714500</xdr:colOff>
          <xdr:row>653</xdr:row>
          <xdr:rowOff>809625</xdr:rowOff>
        </xdr:to>
        <xdr:sp macro="" textlink="">
          <xdr:nvSpPr>
            <xdr:cNvPr id="6514" name="Object 3442" hidden="1">
              <a:extLst>
                <a:ext uri="{63B3BB69-23CF-44E3-9099-C40C66FF867C}">
                  <a14:compatExt spid="_x0000_s6514"/>
                </a:ext>
                <a:ext uri="{FF2B5EF4-FFF2-40B4-BE49-F238E27FC236}">
                  <a16:creationId xmlns:a16="http://schemas.microsoft.com/office/drawing/2014/main" id="{00000000-0008-0000-0000-00007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666</xdr:row>
          <xdr:rowOff>161925</xdr:rowOff>
        </xdr:from>
        <xdr:to>
          <xdr:col>4</xdr:col>
          <xdr:colOff>1647825</xdr:colOff>
          <xdr:row>666</xdr:row>
          <xdr:rowOff>1047750</xdr:rowOff>
        </xdr:to>
        <xdr:sp macro="" textlink="">
          <xdr:nvSpPr>
            <xdr:cNvPr id="6516" name="Object 3444" hidden="1">
              <a:extLst>
                <a:ext uri="{63B3BB69-23CF-44E3-9099-C40C66FF867C}">
                  <a14:compatExt spid="_x0000_s6516"/>
                </a:ext>
                <a:ext uri="{FF2B5EF4-FFF2-40B4-BE49-F238E27FC236}">
                  <a16:creationId xmlns:a16="http://schemas.microsoft.com/office/drawing/2014/main" id="{00000000-0008-0000-0000-00007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230</xdr:row>
          <xdr:rowOff>66675</xdr:rowOff>
        </xdr:from>
        <xdr:to>
          <xdr:col>4</xdr:col>
          <xdr:colOff>1219200</xdr:colOff>
          <xdr:row>230</xdr:row>
          <xdr:rowOff>1209675</xdr:rowOff>
        </xdr:to>
        <xdr:sp macro="" textlink="">
          <xdr:nvSpPr>
            <xdr:cNvPr id="6518" name="Object 3446" hidden="1">
              <a:extLst>
                <a:ext uri="{63B3BB69-23CF-44E3-9099-C40C66FF867C}">
                  <a14:compatExt spid="_x0000_s6518"/>
                </a:ext>
                <a:ext uri="{FF2B5EF4-FFF2-40B4-BE49-F238E27FC236}">
                  <a16:creationId xmlns:a16="http://schemas.microsoft.com/office/drawing/2014/main" id="{00000000-0008-0000-0000-00007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229</xdr:row>
          <xdr:rowOff>47625</xdr:rowOff>
        </xdr:from>
        <xdr:to>
          <xdr:col>4</xdr:col>
          <xdr:colOff>1257300</xdr:colOff>
          <xdr:row>229</xdr:row>
          <xdr:rowOff>1219200</xdr:rowOff>
        </xdr:to>
        <xdr:sp macro="" textlink="">
          <xdr:nvSpPr>
            <xdr:cNvPr id="6520" name="Object 3448" hidden="1">
              <a:extLst>
                <a:ext uri="{63B3BB69-23CF-44E3-9099-C40C66FF867C}">
                  <a14:compatExt spid="_x0000_s6520"/>
                </a:ext>
                <a:ext uri="{FF2B5EF4-FFF2-40B4-BE49-F238E27FC236}">
                  <a16:creationId xmlns:a16="http://schemas.microsoft.com/office/drawing/2014/main" id="{00000000-0008-0000-0000-00007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228</xdr:row>
          <xdr:rowOff>0</xdr:rowOff>
        </xdr:from>
        <xdr:to>
          <xdr:col>4</xdr:col>
          <xdr:colOff>1266825</xdr:colOff>
          <xdr:row>228</xdr:row>
          <xdr:rowOff>1219200</xdr:rowOff>
        </xdr:to>
        <xdr:sp macro="" textlink="">
          <xdr:nvSpPr>
            <xdr:cNvPr id="6522" name="Object 3450" hidden="1">
              <a:extLst>
                <a:ext uri="{63B3BB69-23CF-44E3-9099-C40C66FF867C}">
                  <a14:compatExt spid="_x0000_s6522"/>
                </a:ext>
                <a:ext uri="{FF2B5EF4-FFF2-40B4-BE49-F238E27FC236}">
                  <a16:creationId xmlns:a16="http://schemas.microsoft.com/office/drawing/2014/main" id="{00000000-0008-0000-0000-00007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199</xdr:row>
          <xdr:rowOff>238125</xdr:rowOff>
        </xdr:from>
        <xdr:to>
          <xdr:col>4</xdr:col>
          <xdr:colOff>1666875</xdr:colOff>
          <xdr:row>199</xdr:row>
          <xdr:rowOff>1028700</xdr:rowOff>
        </xdr:to>
        <xdr:sp macro="" textlink="">
          <xdr:nvSpPr>
            <xdr:cNvPr id="6524" name="Object 3452" hidden="1">
              <a:extLst>
                <a:ext uri="{63B3BB69-23CF-44E3-9099-C40C66FF867C}">
                  <a14:compatExt spid="_x0000_s6524"/>
                </a:ext>
                <a:ext uri="{FF2B5EF4-FFF2-40B4-BE49-F238E27FC236}">
                  <a16:creationId xmlns:a16="http://schemas.microsoft.com/office/drawing/2014/main" id="{00000000-0008-0000-0000-00007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200</xdr:row>
          <xdr:rowOff>133350</xdr:rowOff>
        </xdr:from>
        <xdr:to>
          <xdr:col>4</xdr:col>
          <xdr:colOff>1457325</xdr:colOff>
          <xdr:row>200</xdr:row>
          <xdr:rowOff>981075</xdr:rowOff>
        </xdr:to>
        <xdr:sp macro="" textlink="">
          <xdr:nvSpPr>
            <xdr:cNvPr id="6526" name="Object 3454" hidden="1">
              <a:extLst>
                <a:ext uri="{63B3BB69-23CF-44E3-9099-C40C66FF867C}">
                  <a14:compatExt spid="_x0000_s6526"/>
                </a:ext>
                <a:ext uri="{FF2B5EF4-FFF2-40B4-BE49-F238E27FC236}">
                  <a16:creationId xmlns:a16="http://schemas.microsoft.com/office/drawing/2014/main" id="{00000000-0008-0000-0000-00007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198</xdr:row>
          <xdr:rowOff>123825</xdr:rowOff>
        </xdr:from>
        <xdr:to>
          <xdr:col>4</xdr:col>
          <xdr:colOff>1685925</xdr:colOff>
          <xdr:row>198</xdr:row>
          <xdr:rowOff>1162050</xdr:rowOff>
        </xdr:to>
        <xdr:sp macro="" textlink="">
          <xdr:nvSpPr>
            <xdr:cNvPr id="6527" name="Object 3455" hidden="1">
              <a:extLst>
                <a:ext uri="{63B3BB69-23CF-44E3-9099-C40C66FF867C}">
                  <a14:compatExt spid="_x0000_s6527"/>
                </a:ext>
                <a:ext uri="{FF2B5EF4-FFF2-40B4-BE49-F238E27FC236}">
                  <a16:creationId xmlns:a16="http://schemas.microsoft.com/office/drawing/2014/main" id="{00000000-0008-0000-0000-00007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188</xdr:row>
          <xdr:rowOff>152400</xdr:rowOff>
        </xdr:from>
        <xdr:to>
          <xdr:col>4</xdr:col>
          <xdr:colOff>1600200</xdr:colOff>
          <xdr:row>188</xdr:row>
          <xdr:rowOff>1019175</xdr:rowOff>
        </xdr:to>
        <xdr:sp macro="" textlink="">
          <xdr:nvSpPr>
            <xdr:cNvPr id="6529" name="Object 3457" hidden="1">
              <a:extLst>
                <a:ext uri="{63B3BB69-23CF-44E3-9099-C40C66FF867C}">
                  <a14:compatExt spid="_x0000_s6529"/>
                </a:ext>
                <a:ext uri="{FF2B5EF4-FFF2-40B4-BE49-F238E27FC236}">
                  <a16:creationId xmlns:a16="http://schemas.microsoft.com/office/drawing/2014/main" id="{00000000-0008-0000-0000-00008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187</xdr:row>
          <xdr:rowOff>171450</xdr:rowOff>
        </xdr:from>
        <xdr:to>
          <xdr:col>4</xdr:col>
          <xdr:colOff>1524000</xdr:colOff>
          <xdr:row>187</xdr:row>
          <xdr:rowOff>1028700</xdr:rowOff>
        </xdr:to>
        <xdr:sp macro="" textlink="">
          <xdr:nvSpPr>
            <xdr:cNvPr id="6530" name="Object 3458" hidden="1">
              <a:extLst>
                <a:ext uri="{63B3BB69-23CF-44E3-9099-C40C66FF867C}">
                  <a14:compatExt spid="_x0000_s6530"/>
                </a:ext>
                <a:ext uri="{FF2B5EF4-FFF2-40B4-BE49-F238E27FC236}">
                  <a16:creationId xmlns:a16="http://schemas.microsoft.com/office/drawing/2014/main" id="{00000000-0008-0000-0000-00008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186</xdr:row>
          <xdr:rowOff>19050</xdr:rowOff>
        </xdr:from>
        <xdr:to>
          <xdr:col>4</xdr:col>
          <xdr:colOff>1590675</xdr:colOff>
          <xdr:row>186</xdr:row>
          <xdr:rowOff>1209675</xdr:rowOff>
        </xdr:to>
        <xdr:sp macro="" textlink="">
          <xdr:nvSpPr>
            <xdr:cNvPr id="6531" name="Object 3459" hidden="1">
              <a:extLst>
                <a:ext uri="{63B3BB69-23CF-44E3-9099-C40C66FF867C}">
                  <a14:compatExt spid="_x0000_s6531"/>
                </a:ext>
                <a:ext uri="{FF2B5EF4-FFF2-40B4-BE49-F238E27FC236}">
                  <a16:creationId xmlns:a16="http://schemas.microsoft.com/office/drawing/2014/main" id="{00000000-0008-0000-0000-00008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182</xdr:row>
          <xdr:rowOff>95250</xdr:rowOff>
        </xdr:from>
        <xdr:to>
          <xdr:col>4</xdr:col>
          <xdr:colOff>1476375</xdr:colOff>
          <xdr:row>182</xdr:row>
          <xdr:rowOff>952500</xdr:rowOff>
        </xdr:to>
        <xdr:sp macro="" textlink="">
          <xdr:nvSpPr>
            <xdr:cNvPr id="6533" name="Object 3461" hidden="1">
              <a:extLst>
                <a:ext uri="{63B3BB69-23CF-44E3-9099-C40C66FF867C}">
                  <a14:compatExt spid="_x0000_s6533"/>
                </a:ext>
                <a:ext uri="{FF2B5EF4-FFF2-40B4-BE49-F238E27FC236}">
                  <a16:creationId xmlns:a16="http://schemas.microsoft.com/office/drawing/2014/main" id="{00000000-0008-0000-0000-00008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63</xdr:row>
          <xdr:rowOff>104775</xdr:rowOff>
        </xdr:from>
        <xdr:to>
          <xdr:col>4</xdr:col>
          <xdr:colOff>1381125</xdr:colOff>
          <xdr:row>63</xdr:row>
          <xdr:rowOff>1066800</xdr:rowOff>
        </xdr:to>
        <xdr:sp macro="" textlink="">
          <xdr:nvSpPr>
            <xdr:cNvPr id="6535" name="Object 3463" hidden="1">
              <a:extLst>
                <a:ext uri="{63B3BB69-23CF-44E3-9099-C40C66FF867C}">
                  <a14:compatExt spid="_x0000_s6535"/>
                </a:ext>
                <a:ext uri="{FF2B5EF4-FFF2-40B4-BE49-F238E27FC236}">
                  <a16:creationId xmlns:a16="http://schemas.microsoft.com/office/drawing/2014/main" id="{00000000-0008-0000-0000-00008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93</xdr:row>
          <xdr:rowOff>190500</xdr:rowOff>
        </xdr:from>
        <xdr:to>
          <xdr:col>4</xdr:col>
          <xdr:colOff>1885950</xdr:colOff>
          <xdr:row>93</xdr:row>
          <xdr:rowOff>981075</xdr:rowOff>
        </xdr:to>
        <xdr:sp macro="" textlink="">
          <xdr:nvSpPr>
            <xdr:cNvPr id="6537" name="Object 3465" hidden="1">
              <a:extLst>
                <a:ext uri="{63B3BB69-23CF-44E3-9099-C40C66FF867C}">
                  <a14:compatExt spid="_x0000_s6537"/>
                </a:ext>
                <a:ext uri="{FF2B5EF4-FFF2-40B4-BE49-F238E27FC236}">
                  <a16:creationId xmlns:a16="http://schemas.microsoft.com/office/drawing/2014/main" id="{00000000-0008-0000-0000-00008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107</xdr:row>
          <xdr:rowOff>171450</xdr:rowOff>
        </xdr:from>
        <xdr:to>
          <xdr:col>4</xdr:col>
          <xdr:colOff>1600200</xdr:colOff>
          <xdr:row>107</xdr:row>
          <xdr:rowOff>1028700</xdr:rowOff>
        </xdr:to>
        <xdr:sp macro="" textlink="">
          <xdr:nvSpPr>
            <xdr:cNvPr id="6539" name="Object 3467" hidden="1">
              <a:extLst>
                <a:ext uri="{63B3BB69-23CF-44E3-9099-C40C66FF867C}">
                  <a14:compatExt spid="_x0000_s6539"/>
                </a:ext>
                <a:ext uri="{FF2B5EF4-FFF2-40B4-BE49-F238E27FC236}">
                  <a16:creationId xmlns:a16="http://schemas.microsoft.com/office/drawing/2014/main" id="{00000000-0008-0000-0000-00008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108</xdr:row>
          <xdr:rowOff>142875</xdr:rowOff>
        </xdr:from>
        <xdr:to>
          <xdr:col>4</xdr:col>
          <xdr:colOff>1828800</xdr:colOff>
          <xdr:row>108</xdr:row>
          <xdr:rowOff>1019175</xdr:rowOff>
        </xdr:to>
        <xdr:sp macro="" textlink="">
          <xdr:nvSpPr>
            <xdr:cNvPr id="6540" name="Object 3468" hidden="1">
              <a:extLst>
                <a:ext uri="{63B3BB69-23CF-44E3-9099-C40C66FF867C}">
                  <a14:compatExt spid="_x0000_s6540"/>
                </a:ext>
                <a:ext uri="{FF2B5EF4-FFF2-40B4-BE49-F238E27FC236}">
                  <a16:creationId xmlns:a16="http://schemas.microsoft.com/office/drawing/2014/main" id="{00000000-0008-0000-0000-00008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110</xdr:row>
          <xdr:rowOff>142875</xdr:rowOff>
        </xdr:from>
        <xdr:to>
          <xdr:col>4</xdr:col>
          <xdr:colOff>1924050</xdr:colOff>
          <xdr:row>110</xdr:row>
          <xdr:rowOff>1019175</xdr:rowOff>
        </xdr:to>
        <xdr:sp macro="" textlink="">
          <xdr:nvSpPr>
            <xdr:cNvPr id="6541" name="Object 3469" hidden="1">
              <a:extLst>
                <a:ext uri="{63B3BB69-23CF-44E3-9099-C40C66FF867C}">
                  <a14:compatExt spid="_x0000_s6541"/>
                </a:ext>
                <a:ext uri="{FF2B5EF4-FFF2-40B4-BE49-F238E27FC236}">
                  <a16:creationId xmlns:a16="http://schemas.microsoft.com/office/drawing/2014/main" id="{00000000-0008-0000-0000-00008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81</xdr:row>
          <xdr:rowOff>238125</xdr:rowOff>
        </xdr:from>
        <xdr:to>
          <xdr:col>4</xdr:col>
          <xdr:colOff>1876425</xdr:colOff>
          <xdr:row>81</xdr:row>
          <xdr:rowOff>933450</xdr:rowOff>
        </xdr:to>
        <xdr:sp macro="" textlink="">
          <xdr:nvSpPr>
            <xdr:cNvPr id="6542" name="Object 3470" hidden="1">
              <a:extLst>
                <a:ext uri="{63B3BB69-23CF-44E3-9099-C40C66FF867C}">
                  <a14:compatExt spid="_x0000_s6542"/>
                </a:ext>
                <a:ext uri="{FF2B5EF4-FFF2-40B4-BE49-F238E27FC236}">
                  <a16:creationId xmlns:a16="http://schemas.microsoft.com/office/drawing/2014/main" id="{00000000-0008-0000-0000-00008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6</xdr:row>
          <xdr:rowOff>85725</xdr:rowOff>
        </xdr:from>
        <xdr:to>
          <xdr:col>4</xdr:col>
          <xdr:colOff>1238250</xdr:colOff>
          <xdr:row>6</xdr:row>
          <xdr:rowOff>1066800</xdr:rowOff>
        </xdr:to>
        <xdr:sp macro="" textlink="">
          <xdr:nvSpPr>
            <xdr:cNvPr id="6543" name="Object 3471" hidden="1">
              <a:extLst>
                <a:ext uri="{63B3BB69-23CF-44E3-9099-C40C66FF867C}">
                  <a14:compatExt spid="_x0000_s6543"/>
                </a:ext>
                <a:ext uri="{FF2B5EF4-FFF2-40B4-BE49-F238E27FC236}">
                  <a16:creationId xmlns:a16="http://schemas.microsoft.com/office/drawing/2014/main" id="{00000000-0008-0000-0000-00008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114</xdr:row>
          <xdr:rowOff>85725</xdr:rowOff>
        </xdr:from>
        <xdr:to>
          <xdr:col>4</xdr:col>
          <xdr:colOff>1219200</xdr:colOff>
          <xdr:row>114</xdr:row>
          <xdr:rowOff>1028700</xdr:rowOff>
        </xdr:to>
        <xdr:sp macro="" textlink="">
          <xdr:nvSpPr>
            <xdr:cNvPr id="6544" name="Object 3472" hidden="1">
              <a:extLst>
                <a:ext uri="{63B3BB69-23CF-44E3-9099-C40C66FF867C}">
                  <a14:compatExt spid="_x0000_s6544"/>
                </a:ext>
                <a:ext uri="{FF2B5EF4-FFF2-40B4-BE49-F238E27FC236}">
                  <a16:creationId xmlns:a16="http://schemas.microsoft.com/office/drawing/2014/main" id="{00000000-0008-0000-0000-00009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396</xdr:row>
          <xdr:rowOff>190500</xdr:rowOff>
        </xdr:from>
        <xdr:to>
          <xdr:col>4</xdr:col>
          <xdr:colOff>1381125</xdr:colOff>
          <xdr:row>396</xdr:row>
          <xdr:rowOff>1066800</xdr:rowOff>
        </xdr:to>
        <xdr:sp macro="" textlink="">
          <xdr:nvSpPr>
            <xdr:cNvPr id="6546" name="Object 3474" hidden="1">
              <a:extLst>
                <a:ext uri="{63B3BB69-23CF-44E3-9099-C40C66FF867C}">
                  <a14:compatExt spid="_x0000_s6546"/>
                </a:ext>
                <a:ext uri="{FF2B5EF4-FFF2-40B4-BE49-F238E27FC236}">
                  <a16:creationId xmlns:a16="http://schemas.microsoft.com/office/drawing/2014/main" id="{00000000-0008-0000-0000-00009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156</xdr:row>
          <xdr:rowOff>295275</xdr:rowOff>
        </xdr:from>
        <xdr:to>
          <xdr:col>4</xdr:col>
          <xdr:colOff>1876425</xdr:colOff>
          <xdr:row>156</xdr:row>
          <xdr:rowOff>1171575</xdr:rowOff>
        </xdr:to>
        <xdr:sp macro="" textlink="">
          <xdr:nvSpPr>
            <xdr:cNvPr id="6554" name="Object 3482" hidden="1">
              <a:extLst>
                <a:ext uri="{63B3BB69-23CF-44E3-9099-C40C66FF867C}">
                  <a14:compatExt spid="_x0000_s6554"/>
                </a:ext>
                <a:ext uri="{FF2B5EF4-FFF2-40B4-BE49-F238E27FC236}">
                  <a16:creationId xmlns:a16="http://schemas.microsoft.com/office/drawing/2014/main" id="{00000000-0008-0000-0000-00009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157</xdr:row>
          <xdr:rowOff>266700</xdr:rowOff>
        </xdr:from>
        <xdr:to>
          <xdr:col>4</xdr:col>
          <xdr:colOff>1971675</xdr:colOff>
          <xdr:row>157</xdr:row>
          <xdr:rowOff>981075</xdr:rowOff>
        </xdr:to>
        <xdr:sp macro="" textlink="">
          <xdr:nvSpPr>
            <xdr:cNvPr id="6555" name="Object 3483" hidden="1">
              <a:extLst>
                <a:ext uri="{63B3BB69-23CF-44E3-9099-C40C66FF867C}">
                  <a14:compatExt spid="_x0000_s6555"/>
                </a:ext>
                <a:ext uri="{FF2B5EF4-FFF2-40B4-BE49-F238E27FC236}">
                  <a16:creationId xmlns:a16="http://schemas.microsoft.com/office/drawing/2014/main" id="{00000000-0008-0000-0000-00009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158</xdr:row>
          <xdr:rowOff>142875</xdr:rowOff>
        </xdr:from>
        <xdr:to>
          <xdr:col>4</xdr:col>
          <xdr:colOff>1495425</xdr:colOff>
          <xdr:row>158</xdr:row>
          <xdr:rowOff>1095375</xdr:rowOff>
        </xdr:to>
        <xdr:sp macro="" textlink="">
          <xdr:nvSpPr>
            <xdr:cNvPr id="6556" name="Object 3484" hidden="1">
              <a:extLst>
                <a:ext uri="{63B3BB69-23CF-44E3-9099-C40C66FF867C}">
                  <a14:compatExt spid="_x0000_s6556"/>
                </a:ext>
                <a:ext uri="{FF2B5EF4-FFF2-40B4-BE49-F238E27FC236}">
                  <a16:creationId xmlns:a16="http://schemas.microsoft.com/office/drawing/2014/main" id="{00000000-0008-0000-0000-00009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159</xdr:row>
          <xdr:rowOff>95250</xdr:rowOff>
        </xdr:from>
        <xdr:to>
          <xdr:col>4</xdr:col>
          <xdr:colOff>1543050</xdr:colOff>
          <xdr:row>159</xdr:row>
          <xdr:rowOff>1162050</xdr:rowOff>
        </xdr:to>
        <xdr:sp macro="" textlink="">
          <xdr:nvSpPr>
            <xdr:cNvPr id="6557" name="Object 3485" hidden="1">
              <a:extLst>
                <a:ext uri="{63B3BB69-23CF-44E3-9099-C40C66FF867C}">
                  <a14:compatExt spid="_x0000_s6557"/>
                </a:ext>
                <a:ext uri="{FF2B5EF4-FFF2-40B4-BE49-F238E27FC236}">
                  <a16:creationId xmlns:a16="http://schemas.microsoft.com/office/drawing/2014/main" id="{00000000-0008-0000-0000-00009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160</xdr:row>
          <xdr:rowOff>85725</xdr:rowOff>
        </xdr:from>
        <xdr:to>
          <xdr:col>4</xdr:col>
          <xdr:colOff>1571625</xdr:colOff>
          <xdr:row>160</xdr:row>
          <xdr:rowOff>1047750</xdr:rowOff>
        </xdr:to>
        <xdr:sp macro="" textlink="">
          <xdr:nvSpPr>
            <xdr:cNvPr id="6558" name="Object 3486" hidden="1">
              <a:extLst>
                <a:ext uri="{63B3BB69-23CF-44E3-9099-C40C66FF867C}">
                  <a14:compatExt spid="_x0000_s6558"/>
                </a:ext>
                <a:ext uri="{FF2B5EF4-FFF2-40B4-BE49-F238E27FC236}">
                  <a16:creationId xmlns:a16="http://schemas.microsoft.com/office/drawing/2014/main" id="{00000000-0008-0000-0000-00009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161</xdr:row>
          <xdr:rowOff>85725</xdr:rowOff>
        </xdr:from>
        <xdr:to>
          <xdr:col>4</xdr:col>
          <xdr:colOff>1885950</xdr:colOff>
          <xdr:row>161</xdr:row>
          <xdr:rowOff>1123950</xdr:rowOff>
        </xdr:to>
        <xdr:sp macro="" textlink="">
          <xdr:nvSpPr>
            <xdr:cNvPr id="6559" name="Object 3487" hidden="1">
              <a:extLst>
                <a:ext uri="{63B3BB69-23CF-44E3-9099-C40C66FF867C}">
                  <a14:compatExt spid="_x0000_s6559"/>
                </a:ext>
                <a:ext uri="{FF2B5EF4-FFF2-40B4-BE49-F238E27FC236}">
                  <a16:creationId xmlns:a16="http://schemas.microsoft.com/office/drawing/2014/main" id="{00000000-0008-0000-0000-00009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162</xdr:row>
          <xdr:rowOff>104775</xdr:rowOff>
        </xdr:from>
        <xdr:to>
          <xdr:col>4</xdr:col>
          <xdr:colOff>1571625</xdr:colOff>
          <xdr:row>162</xdr:row>
          <xdr:rowOff>1190625</xdr:rowOff>
        </xdr:to>
        <xdr:sp macro="" textlink="">
          <xdr:nvSpPr>
            <xdr:cNvPr id="6560" name="Object 3488" hidden="1">
              <a:extLst>
                <a:ext uri="{63B3BB69-23CF-44E3-9099-C40C66FF867C}">
                  <a14:compatExt spid="_x0000_s6560"/>
                </a:ext>
                <a:ext uri="{FF2B5EF4-FFF2-40B4-BE49-F238E27FC236}">
                  <a16:creationId xmlns:a16="http://schemas.microsoft.com/office/drawing/2014/main" id="{00000000-0008-0000-0000-0000A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340</xdr:row>
          <xdr:rowOff>228600</xdr:rowOff>
        </xdr:from>
        <xdr:to>
          <xdr:col>4</xdr:col>
          <xdr:colOff>1600200</xdr:colOff>
          <xdr:row>340</xdr:row>
          <xdr:rowOff>971550</xdr:rowOff>
        </xdr:to>
        <xdr:sp macro="" textlink="">
          <xdr:nvSpPr>
            <xdr:cNvPr id="6561" name="Object 3489" hidden="1">
              <a:extLst>
                <a:ext uri="{63B3BB69-23CF-44E3-9099-C40C66FF867C}">
                  <a14:compatExt spid="_x0000_s6561"/>
                </a:ext>
                <a:ext uri="{FF2B5EF4-FFF2-40B4-BE49-F238E27FC236}">
                  <a16:creationId xmlns:a16="http://schemas.microsoft.com/office/drawing/2014/main" id="{00000000-0008-0000-0000-0000A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341</xdr:row>
          <xdr:rowOff>323850</xdr:rowOff>
        </xdr:from>
        <xdr:to>
          <xdr:col>4</xdr:col>
          <xdr:colOff>1876425</xdr:colOff>
          <xdr:row>341</xdr:row>
          <xdr:rowOff>1076325</xdr:rowOff>
        </xdr:to>
        <xdr:sp macro="" textlink="">
          <xdr:nvSpPr>
            <xdr:cNvPr id="6562" name="Object 3490" hidden="1">
              <a:extLst>
                <a:ext uri="{63B3BB69-23CF-44E3-9099-C40C66FF867C}">
                  <a14:compatExt spid="_x0000_s6562"/>
                </a:ext>
                <a:ext uri="{FF2B5EF4-FFF2-40B4-BE49-F238E27FC236}">
                  <a16:creationId xmlns:a16="http://schemas.microsoft.com/office/drawing/2014/main" id="{00000000-0008-0000-0000-0000A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450</xdr:row>
          <xdr:rowOff>247650</xdr:rowOff>
        </xdr:from>
        <xdr:to>
          <xdr:col>4</xdr:col>
          <xdr:colOff>1790700</xdr:colOff>
          <xdr:row>450</xdr:row>
          <xdr:rowOff>857250</xdr:rowOff>
        </xdr:to>
        <xdr:sp macro="" textlink="">
          <xdr:nvSpPr>
            <xdr:cNvPr id="6563" name="Object 3491" hidden="1">
              <a:extLst>
                <a:ext uri="{63B3BB69-23CF-44E3-9099-C40C66FF867C}">
                  <a14:compatExt spid="_x0000_s6563"/>
                </a:ext>
                <a:ext uri="{FF2B5EF4-FFF2-40B4-BE49-F238E27FC236}">
                  <a16:creationId xmlns:a16="http://schemas.microsoft.com/office/drawing/2014/main" id="{00000000-0008-0000-0000-0000A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451</xdr:row>
          <xdr:rowOff>228600</xdr:rowOff>
        </xdr:from>
        <xdr:to>
          <xdr:col>4</xdr:col>
          <xdr:colOff>1885950</xdr:colOff>
          <xdr:row>451</xdr:row>
          <xdr:rowOff>876300</xdr:rowOff>
        </xdr:to>
        <xdr:sp macro="" textlink="">
          <xdr:nvSpPr>
            <xdr:cNvPr id="6564" name="Object 3492" hidden="1">
              <a:extLst>
                <a:ext uri="{63B3BB69-23CF-44E3-9099-C40C66FF867C}">
                  <a14:compatExt spid="_x0000_s6564"/>
                </a:ext>
                <a:ext uri="{FF2B5EF4-FFF2-40B4-BE49-F238E27FC236}">
                  <a16:creationId xmlns:a16="http://schemas.microsoft.com/office/drawing/2014/main" id="{00000000-0008-0000-0000-0000A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452</xdr:row>
          <xdr:rowOff>381000</xdr:rowOff>
        </xdr:from>
        <xdr:to>
          <xdr:col>4</xdr:col>
          <xdr:colOff>1790700</xdr:colOff>
          <xdr:row>452</xdr:row>
          <xdr:rowOff>971550</xdr:rowOff>
        </xdr:to>
        <xdr:sp macro="" textlink="">
          <xdr:nvSpPr>
            <xdr:cNvPr id="6565" name="Object 3493" hidden="1">
              <a:extLst>
                <a:ext uri="{63B3BB69-23CF-44E3-9099-C40C66FF867C}">
                  <a14:compatExt spid="_x0000_s6565"/>
                </a:ext>
                <a:ext uri="{FF2B5EF4-FFF2-40B4-BE49-F238E27FC236}">
                  <a16:creationId xmlns:a16="http://schemas.microsoft.com/office/drawing/2014/main" id="{00000000-0008-0000-0000-0000A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453</xdr:row>
          <xdr:rowOff>247650</xdr:rowOff>
        </xdr:from>
        <xdr:to>
          <xdr:col>4</xdr:col>
          <xdr:colOff>1971675</xdr:colOff>
          <xdr:row>453</xdr:row>
          <xdr:rowOff>685800</xdr:rowOff>
        </xdr:to>
        <xdr:sp macro="" textlink="">
          <xdr:nvSpPr>
            <xdr:cNvPr id="6566" name="Object 3494" hidden="1">
              <a:extLst>
                <a:ext uri="{63B3BB69-23CF-44E3-9099-C40C66FF867C}">
                  <a14:compatExt spid="_x0000_s6566"/>
                </a:ext>
                <a:ext uri="{FF2B5EF4-FFF2-40B4-BE49-F238E27FC236}">
                  <a16:creationId xmlns:a16="http://schemas.microsoft.com/office/drawing/2014/main" id="{00000000-0008-0000-0000-0000A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454</xdr:row>
          <xdr:rowOff>66675</xdr:rowOff>
        </xdr:from>
        <xdr:to>
          <xdr:col>4</xdr:col>
          <xdr:colOff>1400175</xdr:colOff>
          <xdr:row>454</xdr:row>
          <xdr:rowOff>1162050</xdr:rowOff>
        </xdr:to>
        <xdr:sp macro="" textlink="">
          <xdr:nvSpPr>
            <xdr:cNvPr id="6567" name="Object 3495" hidden="1">
              <a:extLst>
                <a:ext uri="{63B3BB69-23CF-44E3-9099-C40C66FF867C}">
                  <a14:compatExt spid="_x0000_s6567"/>
                </a:ext>
                <a:ext uri="{FF2B5EF4-FFF2-40B4-BE49-F238E27FC236}">
                  <a16:creationId xmlns:a16="http://schemas.microsoft.com/office/drawing/2014/main" id="{00000000-0008-0000-0000-0000A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728</xdr:row>
          <xdr:rowOff>247650</xdr:rowOff>
        </xdr:from>
        <xdr:to>
          <xdr:col>4</xdr:col>
          <xdr:colOff>1914525</xdr:colOff>
          <xdr:row>728</xdr:row>
          <xdr:rowOff>981075</xdr:rowOff>
        </xdr:to>
        <xdr:sp macro="" textlink="">
          <xdr:nvSpPr>
            <xdr:cNvPr id="6568" name="Object 3496" hidden="1">
              <a:extLst>
                <a:ext uri="{63B3BB69-23CF-44E3-9099-C40C66FF867C}">
                  <a14:compatExt spid="_x0000_s6568"/>
                </a:ext>
                <a:ext uri="{FF2B5EF4-FFF2-40B4-BE49-F238E27FC236}">
                  <a16:creationId xmlns:a16="http://schemas.microsoft.com/office/drawing/2014/main" id="{00000000-0008-0000-0000-0000A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729</xdr:row>
          <xdr:rowOff>276225</xdr:rowOff>
        </xdr:from>
        <xdr:to>
          <xdr:col>4</xdr:col>
          <xdr:colOff>1876425</xdr:colOff>
          <xdr:row>729</xdr:row>
          <xdr:rowOff>1009650</xdr:rowOff>
        </xdr:to>
        <xdr:sp macro="" textlink="">
          <xdr:nvSpPr>
            <xdr:cNvPr id="6569" name="Object 3497" hidden="1">
              <a:extLst>
                <a:ext uri="{63B3BB69-23CF-44E3-9099-C40C66FF867C}">
                  <a14:compatExt spid="_x0000_s6569"/>
                </a:ext>
                <a:ext uri="{FF2B5EF4-FFF2-40B4-BE49-F238E27FC236}">
                  <a16:creationId xmlns:a16="http://schemas.microsoft.com/office/drawing/2014/main" id="{00000000-0008-0000-0000-0000A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409575</xdr:colOff>
          <xdr:row>730</xdr:row>
          <xdr:rowOff>352425</xdr:rowOff>
        </xdr:from>
        <xdr:to>
          <xdr:col>4</xdr:col>
          <xdr:colOff>1743075</xdr:colOff>
          <xdr:row>730</xdr:row>
          <xdr:rowOff>981075</xdr:rowOff>
        </xdr:to>
        <xdr:sp macro="" textlink="">
          <xdr:nvSpPr>
            <xdr:cNvPr id="6570" name="Object 3498" hidden="1">
              <a:extLst>
                <a:ext uri="{63B3BB69-23CF-44E3-9099-C40C66FF867C}">
                  <a14:compatExt spid="_x0000_s6570"/>
                </a:ext>
                <a:ext uri="{FF2B5EF4-FFF2-40B4-BE49-F238E27FC236}">
                  <a16:creationId xmlns:a16="http://schemas.microsoft.com/office/drawing/2014/main" id="{00000000-0008-0000-0000-0000A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657225</xdr:colOff>
          <xdr:row>731</xdr:row>
          <xdr:rowOff>228600</xdr:rowOff>
        </xdr:from>
        <xdr:to>
          <xdr:col>4</xdr:col>
          <xdr:colOff>1533525</xdr:colOff>
          <xdr:row>731</xdr:row>
          <xdr:rowOff>952500</xdr:rowOff>
        </xdr:to>
        <xdr:sp macro="" textlink="">
          <xdr:nvSpPr>
            <xdr:cNvPr id="6571" name="Object 3499" hidden="1">
              <a:extLst>
                <a:ext uri="{63B3BB69-23CF-44E3-9099-C40C66FF867C}">
                  <a14:compatExt spid="_x0000_s6571"/>
                </a:ext>
                <a:ext uri="{FF2B5EF4-FFF2-40B4-BE49-F238E27FC236}">
                  <a16:creationId xmlns:a16="http://schemas.microsoft.com/office/drawing/2014/main" id="{00000000-0008-0000-0000-0000A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514350</xdr:colOff>
          <xdr:row>732</xdr:row>
          <xdr:rowOff>409575</xdr:rowOff>
        </xdr:from>
        <xdr:to>
          <xdr:col>4</xdr:col>
          <xdr:colOff>1752600</xdr:colOff>
          <xdr:row>732</xdr:row>
          <xdr:rowOff>1076325</xdr:rowOff>
        </xdr:to>
        <xdr:sp macro="" textlink="">
          <xdr:nvSpPr>
            <xdr:cNvPr id="6572" name="Object 3500" hidden="1">
              <a:extLst>
                <a:ext uri="{63B3BB69-23CF-44E3-9099-C40C66FF867C}">
                  <a14:compatExt spid="_x0000_s6572"/>
                </a:ext>
                <a:ext uri="{FF2B5EF4-FFF2-40B4-BE49-F238E27FC236}">
                  <a16:creationId xmlns:a16="http://schemas.microsoft.com/office/drawing/2014/main" id="{00000000-0008-0000-0000-0000A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733</xdr:row>
          <xdr:rowOff>266700</xdr:rowOff>
        </xdr:from>
        <xdr:to>
          <xdr:col>4</xdr:col>
          <xdr:colOff>1447800</xdr:colOff>
          <xdr:row>733</xdr:row>
          <xdr:rowOff>1019175</xdr:rowOff>
        </xdr:to>
        <xdr:sp macro="" textlink="">
          <xdr:nvSpPr>
            <xdr:cNvPr id="6573" name="Object 3501" hidden="1">
              <a:extLst>
                <a:ext uri="{63B3BB69-23CF-44E3-9099-C40C66FF867C}">
                  <a14:compatExt spid="_x0000_s6573"/>
                </a:ext>
                <a:ext uri="{FF2B5EF4-FFF2-40B4-BE49-F238E27FC236}">
                  <a16:creationId xmlns:a16="http://schemas.microsoft.com/office/drawing/2014/main" id="{00000000-0008-0000-0000-0000A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734</xdr:row>
          <xdr:rowOff>295275</xdr:rowOff>
        </xdr:from>
        <xdr:to>
          <xdr:col>4</xdr:col>
          <xdr:colOff>1800225</xdr:colOff>
          <xdr:row>734</xdr:row>
          <xdr:rowOff>990600</xdr:rowOff>
        </xdr:to>
        <xdr:sp macro="" textlink="">
          <xdr:nvSpPr>
            <xdr:cNvPr id="6574" name="Object 3502" hidden="1">
              <a:extLst>
                <a:ext uri="{63B3BB69-23CF-44E3-9099-C40C66FF867C}">
                  <a14:compatExt spid="_x0000_s6574"/>
                </a:ext>
                <a:ext uri="{FF2B5EF4-FFF2-40B4-BE49-F238E27FC236}">
                  <a16:creationId xmlns:a16="http://schemas.microsoft.com/office/drawing/2014/main" id="{00000000-0008-0000-0000-0000A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735</xdr:row>
          <xdr:rowOff>180975</xdr:rowOff>
        </xdr:from>
        <xdr:to>
          <xdr:col>4</xdr:col>
          <xdr:colOff>1400175</xdr:colOff>
          <xdr:row>735</xdr:row>
          <xdr:rowOff>1095375</xdr:rowOff>
        </xdr:to>
        <xdr:sp macro="" textlink="">
          <xdr:nvSpPr>
            <xdr:cNvPr id="6575" name="Object 3503" hidden="1">
              <a:extLst>
                <a:ext uri="{63B3BB69-23CF-44E3-9099-C40C66FF867C}">
                  <a14:compatExt spid="_x0000_s6575"/>
                </a:ext>
                <a:ext uri="{FF2B5EF4-FFF2-40B4-BE49-F238E27FC236}">
                  <a16:creationId xmlns:a16="http://schemas.microsoft.com/office/drawing/2014/main" id="{00000000-0008-0000-0000-0000A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736</xdr:row>
          <xdr:rowOff>161925</xdr:rowOff>
        </xdr:from>
        <xdr:to>
          <xdr:col>4</xdr:col>
          <xdr:colOff>1371600</xdr:colOff>
          <xdr:row>736</xdr:row>
          <xdr:rowOff>971550</xdr:rowOff>
        </xdr:to>
        <xdr:sp macro="" textlink="">
          <xdr:nvSpPr>
            <xdr:cNvPr id="6576" name="Object 3504" hidden="1">
              <a:extLst>
                <a:ext uri="{63B3BB69-23CF-44E3-9099-C40C66FF867C}">
                  <a14:compatExt spid="_x0000_s6576"/>
                </a:ext>
                <a:ext uri="{FF2B5EF4-FFF2-40B4-BE49-F238E27FC236}">
                  <a16:creationId xmlns:a16="http://schemas.microsoft.com/office/drawing/2014/main" id="{00000000-0008-0000-0000-0000B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737</xdr:row>
          <xdr:rowOff>152400</xdr:rowOff>
        </xdr:from>
        <xdr:to>
          <xdr:col>4</xdr:col>
          <xdr:colOff>1857375</xdr:colOff>
          <xdr:row>737</xdr:row>
          <xdr:rowOff>904875</xdr:rowOff>
        </xdr:to>
        <xdr:sp macro="" textlink="">
          <xdr:nvSpPr>
            <xdr:cNvPr id="6577" name="Object 3505" hidden="1">
              <a:extLst>
                <a:ext uri="{63B3BB69-23CF-44E3-9099-C40C66FF867C}">
                  <a14:compatExt spid="_x0000_s6577"/>
                </a:ext>
                <a:ext uri="{FF2B5EF4-FFF2-40B4-BE49-F238E27FC236}">
                  <a16:creationId xmlns:a16="http://schemas.microsoft.com/office/drawing/2014/main" id="{00000000-0008-0000-0000-0000B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738</xdr:row>
          <xdr:rowOff>323850</xdr:rowOff>
        </xdr:from>
        <xdr:to>
          <xdr:col>4</xdr:col>
          <xdr:colOff>1581150</xdr:colOff>
          <xdr:row>738</xdr:row>
          <xdr:rowOff>1104900</xdr:rowOff>
        </xdr:to>
        <xdr:sp macro="" textlink="">
          <xdr:nvSpPr>
            <xdr:cNvPr id="6578" name="Object 3506" hidden="1">
              <a:extLst>
                <a:ext uri="{63B3BB69-23CF-44E3-9099-C40C66FF867C}">
                  <a14:compatExt spid="_x0000_s6578"/>
                </a:ext>
                <a:ext uri="{FF2B5EF4-FFF2-40B4-BE49-F238E27FC236}">
                  <a16:creationId xmlns:a16="http://schemas.microsoft.com/office/drawing/2014/main" id="{00000000-0008-0000-0000-0000B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739</xdr:row>
          <xdr:rowOff>200025</xdr:rowOff>
        </xdr:from>
        <xdr:to>
          <xdr:col>4</xdr:col>
          <xdr:colOff>1619250</xdr:colOff>
          <xdr:row>739</xdr:row>
          <xdr:rowOff>981075</xdr:rowOff>
        </xdr:to>
        <xdr:sp macro="" textlink="">
          <xdr:nvSpPr>
            <xdr:cNvPr id="6579" name="Object 3507" hidden="1">
              <a:extLst>
                <a:ext uri="{63B3BB69-23CF-44E3-9099-C40C66FF867C}">
                  <a14:compatExt spid="_x0000_s6579"/>
                </a:ext>
                <a:ext uri="{FF2B5EF4-FFF2-40B4-BE49-F238E27FC236}">
                  <a16:creationId xmlns:a16="http://schemas.microsoft.com/office/drawing/2014/main" id="{00000000-0008-0000-0000-0000B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740</xdr:row>
          <xdr:rowOff>247650</xdr:rowOff>
        </xdr:from>
        <xdr:to>
          <xdr:col>4</xdr:col>
          <xdr:colOff>1809750</xdr:colOff>
          <xdr:row>740</xdr:row>
          <xdr:rowOff>828675</xdr:rowOff>
        </xdr:to>
        <xdr:sp macro="" textlink="">
          <xdr:nvSpPr>
            <xdr:cNvPr id="6580" name="Object 3508" hidden="1">
              <a:extLst>
                <a:ext uri="{63B3BB69-23CF-44E3-9099-C40C66FF867C}">
                  <a14:compatExt spid="_x0000_s6580"/>
                </a:ext>
                <a:ext uri="{FF2B5EF4-FFF2-40B4-BE49-F238E27FC236}">
                  <a16:creationId xmlns:a16="http://schemas.microsoft.com/office/drawing/2014/main" id="{00000000-0008-0000-0000-0000B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741</xdr:row>
          <xdr:rowOff>247650</xdr:rowOff>
        </xdr:from>
        <xdr:to>
          <xdr:col>4</xdr:col>
          <xdr:colOff>1933575</xdr:colOff>
          <xdr:row>741</xdr:row>
          <xdr:rowOff>733425</xdr:rowOff>
        </xdr:to>
        <xdr:sp macro="" textlink="">
          <xdr:nvSpPr>
            <xdr:cNvPr id="6581" name="Object 3509" hidden="1">
              <a:extLst>
                <a:ext uri="{63B3BB69-23CF-44E3-9099-C40C66FF867C}">
                  <a14:compatExt spid="_x0000_s6581"/>
                </a:ext>
                <a:ext uri="{FF2B5EF4-FFF2-40B4-BE49-F238E27FC236}">
                  <a16:creationId xmlns:a16="http://schemas.microsoft.com/office/drawing/2014/main" id="{00000000-0008-0000-0000-0000B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742</xdr:row>
          <xdr:rowOff>466725</xdr:rowOff>
        </xdr:from>
        <xdr:to>
          <xdr:col>4</xdr:col>
          <xdr:colOff>1990725</xdr:colOff>
          <xdr:row>742</xdr:row>
          <xdr:rowOff>1009650</xdr:rowOff>
        </xdr:to>
        <xdr:sp macro="" textlink="">
          <xdr:nvSpPr>
            <xdr:cNvPr id="6582" name="Object 3510" hidden="1">
              <a:extLst>
                <a:ext uri="{63B3BB69-23CF-44E3-9099-C40C66FF867C}">
                  <a14:compatExt spid="_x0000_s6582"/>
                </a:ext>
                <a:ext uri="{FF2B5EF4-FFF2-40B4-BE49-F238E27FC236}">
                  <a16:creationId xmlns:a16="http://schemas.microsoft.com/office/drawing/2014/main" id="{00000000-0008-0000-0000-0000B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743</xdr:row>
          <xdr:rowOff>276225</xdr:rowOff>
        </xdr:from>
        <xdr:to>
          <xdr:col>4</xdr:col>
          <xdr:colOff>1924050</xdr:colOff>
          <xdr:row>743</xdr:row>
          <xdr:rowOff>1057275</xdr:rowOff>
        </xdr:to>
        <xdr:sp macro="" textlink="">
          <xdr:nvSpPr>
            <xdr:cNvPr id="6583" name="Object 3511" hidden="1">
              <a:extLst>
                <a:ext uri="{63B3BB69-23CF-44E3-9099-C40C66FF867C}">
                  <a14:compatExt spid="_x0000_s6583"/>
                </a:ext>
                <a:ext uri="{FF2B5EF4-FFF2-40B4-BE49-F238E27FC236}">
                  <a16:creationId xmlns:a16="http://schemas.microsoft.com/office/drawing/2014/main" id="{00000000-0008-0000-0000-0000B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744</xdr:row>
          <xdr:rowOff>285750</xdr:rowOff>
        </xdr:from>
        <xdr:to>
          <xdr:col>4</xdr:col>
          <xdr:colOff>1876425</xdr:colOff>
          <xdr:row>744</xdr:row>
          <xdr:rowOff>914400</xdr:rowOff>
        </xdr:to>
        <xdr:sp macro="" textlink="">
          <xdr:nvSpPr>
            <xdr:cNvPr id="6584" name="Object 3512" hidden="1">
              <a:extLst>
                <a:ext uri="{63B3BB69-23CF-44E3-9099-C40C66FF867C}">
                  <a14:compatExt spid="_x0000_s6584"/>
                </a:ext>
                <a:ext uri="{FF2B5EF4-FFF2-40B4-BE49-F238E27FC236}">
                  <a16:creationId xmlns:a16="http://schemas.microsoft.com/office/drawing/2014/main" id="{00000000-0008-0000-0000-0000B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oleObject" Target="../embeddings/oleObject760.bin"/><Relationship Id="rId21" Type="http://schemas.openxmlformats.org/officeDocument/2006/relationships/image" Target="../media/image9.emf"/><Relationship Id="rId170" Type="http://schemas.openxmlformats.org/officeDocument/2006/relationships/oleObject" Target="../embeddings/oleObject84.bin"/><Relationship Id="rId268" Type="http://schemas.openxmlformats.org/officeDocument/2006/relationships/oleObject" Target="../embeddings/oleObject133.bin"/><Relationship Id="rId475" Type="http://schemas.openxmlformats.org/officeDocument/2006/relationships/image" Target="../media/image236.emf"/><Relationship Id="rId682" Type="http://schemas.openxmlformats.org/officeDocument/2006/relationships/oleObject" Target="../embeddings/oleObject340.bin"/><Relationship Id="rId128" Type="http://schemas.openxmlformats.org/officeDocument/2006/relationships/oleObject" Target="../embeddings/oleObject63.bin"/><Relationship Id="rId335" Type="http://schemas.openxmlformats.org/officeDocument/2006/relationships/image" Target="../media/image166.emf"/><Relationship Id="rId542" Type="http://schemas.openxmlformats.org/officeDocument/2006/relationships/oleObject" Target="../embeddings/oleObject270.bin"/><Relationship Id="rId987" Type="http://schemas.openxmlformats.org/officeDocument/2006/relationships/image" Target="../media/image492.emf"/><Relationship Id="rId1172" Type="http://schemas.openxmlformats.org/officeDocument/2006/relationships/oleObject" Target="../embeddings/oleObject585.bin"/><Relationship Id="rId402" Type="http://schemas.openxmlformats.org/officeDocument/2006/relationships/oleObject" Target="../embeddings/oleObject200.bin"/><Relationship Id="rId847" Type="http://schemas.openxmlformats.org/officeDocument/2006/relationships/image" Target="../media/image422.emf"/><Relationship Id="rId1032" Type="http://schemas.openxmlformats.org/officeDocument/2006/relationships/oleObject" Target="../embeddings/oleObject515.bin"/><Relationship Id="rId1477" Type="http://schemas.openxmlformats.org/officeDocument/2006/relationships/image" Target="../media/image737.emf"/><Relationship Id="rId707" Type="http://schemas.openxmlformats.org/officeDocument/2006/relationships/image" Target="../media/image352.emf"/><Relationship Id="rId914" Type="http://schemas.openxmlformats.org/officeDocument/2006/relationships/oleObject" Target="../embeddings/oleObject456.bin"/><Relationship Id="rId1337" Type="http://schemas.openxmlformats.org/officeDocument/2006/relationships/image" Target="../media/image667.emf"/><Relationship Id="rId43" Type="http://schemas.openxmlformats.org/officeDocument/2006/relationships/image" Target="../media/image20.emf"/><Relationship Id="rId1404" Type="http://schemas.openxmlformats.org/officeDocument/2006/relationships/oleObject" Target="../embeddings/oleObject701.bin"/><Relationship Id="rId192" Type="http://schemas.openxmlformats.org/officeDocument/2006/relationships/oleObject" Target="../embeddings/oleObject95.bin"/><Relationship Id="rId497" Type="http://schemas.openxmlformats.org/officeDocument/2006/relationships/image" Target="../media/image247.emf"/><Relationship Id="rId357" Type="http://schemas.openxmlformats.org/officeDocument/2006/relationships/image" Target="../media/image177.emf"/><Relationship Id="rId1194" Type="http://schemas.openxmlformats.org/officeDocument/2006/relationships/oleObject" Target="../embeddings/oleObject596.bin"/><Relationship Id="rId217" Type="http://schemas.openxmlformats.org/officeDocument/2006/relationships/image" Target="../media/image107.emf"/><Relationship Id="rId564" Type="http://schemas.openxmlformats.org/officeDocument/2006/relationships/oleObject" Target="../embeddings/oleObject281.bin"/><Relationship Id="rId771" Type="http://schemas.openxmlformats.org/officeDocument/2006/relationships/image" Target="../media/image384.emf"/><Relationship Id="rId869" Type="http://schemas.openxmlformats.org/officeDocument/2006/relationships/image" Target="../media/image433.emf"/><Relationship Id="rId1499" Type="http://schemas.openxmlformats.org/officeDocument/2006/relationships/image" Target="../media/image748.emf"/><Relationship Id="rId424" Type="http://schemas.openxmlformats.org/officeDocument/2006/relationships/oleObject" Target="../embeddings/oleObject211.bin"/><Relationship Id="rId631" Type="http://schemas.openxmlformats.org/officeDocument/2006/relationships/image" Target="../media/image314.emf"/><Relationship Id="rId729" Type="http://schemas.openxmlformats.org/officeDocument/2006/relationships/image" Target="../media/image363.emf"/><Relationship Id="rId1054" Type="http://schemas.openxmlformats.org/officeDocument/2006/relationships/oleObject" Target="../embeddings/oleObject526.bin"/><Relationship Id="rId1261" Type="http://schemas.openxmlformats.org/officeDocument/2006/relationships/image" Target="../media/image629.emf"/><Relationship Id="rId1359" Type="http://schemas.openxmlformats.org/officeDocument/2006/relationships/image" Target="../media/image678.emf"/><Relationship Id="rId936" Type="http://schemas.openxmlformats.org/officeDocument/2006/relationships/oleObject" Target="../embeddings/oleObject467.bin"/><Relationship Id="rId1121" Type="http://schemas.openxmlformats.org/officeDocument/2006/relationships/image" Target="../media/image559.emf"/><Relationship Id="rId1219" Type="http://schemas.openxmlformats.org/officeDocument/2006/relationships/image" Target="../media/image608.emf"/><Relationship Id="rId65" Type="http://schemas.openxmlformats.org/officeDocument/2006/relationships/image" Target="../media/image31.emf"/><Relationship Id="rId1426" Type="http://schemas.openxmlformats.org/officeDocument/2006/relationships/oleObject" Target="../embeddings/oleObject712.bin"/><Relationship Id="rId281" Type="http://schemas.openxmlformats.org/officeDocument/2006/relationships/image" Target="../media/image139.emf"/><Relationship Id="rId141" Type="http://schemas.openxmlformats.org/officeDocument/2006/relationships/image" Target="../media/image69.emf"/><Relationship Id="rId379" Type="http://schemas.openxmlformats.org/officeDocument/2006/relationships/image" Target="../media/image188.emf"/><Relationship Id="rId586" Type="http://schemas.openxmlformats.org/officeDocument/2006/relationships/oleObject" Target="../embeddings/oleObject292.bin"/><Relationship Id="rId793" Type="http://schemas.openxmlformats.org/officeDocument/2006/relationships/image" Target="../media/image395.emf"/><Relationship Id="rId7" Type="http://schemas.openxmlformats.org/officeDocument/2006/relationships/image" Target="../media/image2.emf"/><Relationship Id="rId239" Type="http://schemas.openxmlformats.org/officeDocument/2006/relationships/image" Target="../media/image118.emf"/><Relationship Id="rId446" Type="http://schemas.openxmlformats.org/officeDocument/2006/relationships/oleObject" Target="../embeddings/oleObject222.bin"/><Relationship Id="rId653" Type="http://schemas.openxmlformats.org/officeDocument/2006/relationships/image" Target="../media/image325.emf"/><Relationship Id="rId1076" Type="http://schemas.openxmlformats.org/officeDocument/2006/relationships/oleObject" Target="../embeddings/oleObject537.bin"/><Relationship Id="rId1283" Type="http://schemas.openxmlformats.org/officeDocument/2006/relationships/image" Target="../media/image640.emf"/><Relationship Id="rId1490" Type="http://schemas.openxmlformats.org/officeDocument/2006/relationships/oleObject" Target="../embeddings/oleObject744.bin"/><Relationship Id="rId306" Type="http://schemas.openxmlformats.org/officeDocument/2006/relationships/oleObject" Target="../embeddings/oleObject152.bin"/><Relationship Id="rId860" Type="http://schemas.openxmlformats.org/officeDocument/2006/relationships/oleObject" Target="../embeddings/oleObject429.bin"/><Relationship Id="rId958" Type="http://schemas.openxmlformats.org/officeDocument/2006/relationships/oleObject" Target="../embeddings/oleObject478.bin"/><Relationship Id="rId1143" Type="http://schemas.openxmlformats.org/officeDocument/2006/relationships/image" Target="../media/image570.emf"/><Relationship Id="rId87" Type="http://schemas.openxmlformats.org/officeDocument/2006/relationships/image" Target="../media/image42.emf"/><Relationship Id="rId513" Type="http://schemas.openxmlformats.org/officeDocument/2006/relationships/image" Target="../media/image255.emf"/><Relationship Id="rId720" Type="http://schemas.openxmlformats.org/officeDocument/2006/relationships/oleObject" Target="../embeddings/oleObject359.bin"/><Relationship Id="rId818" Type="http://schemas.openxmlformats.org/officeDocument/2006/relationships/oleObject" Target="../embeddings/oleObject408.bin"/><Relationship Id="rId1350" Type="http://schemas.openxmlformats.org/officeDocument/2006/relationships/oleObject" Target="../embeddings/oleObject674.bin"/><Relationship Id="rId1448" Type="http://schemas.openxmlformats.org/officeDocument/2006/relationships/oleObject" Target="../embeddings/oleObject723.bin"/><Relationship Id="rId1003" Type="http://schemas.openxmlformats.org/officeDocument/2006/relationships/image" Target="../media/image500.emf"/><Relationship Id="rId1210" Type="http://schemas.openxmlformats.org/officeDocument/2006/relationships/oleObject" Target="../embeddings/oleObject604.bin"/><Relationship Id="rId1308" Type="http://schemas.openxmlformats.org/officeDocument/2006/relationships/oleObject" Target="../embeddings/oleObject653.bin"/><Relationship Id="rId1515" Type="http://schemas.openxmlformats.org/officeDocument/2006/relationships/image" Target="../media/image756.emf"/><Relationship Id="rId14" Type="http://schemas.openxmlformats.org/officeDocument/2006/relationships/oleObject" Target="../embeddings/oleObject6.bin"/><Relationship Id="rId163" Type="http://schemas.openxmlformats.org/officeDocument/2006/relationships/image" Target="../media/image80.emf"/><Relationship Id="rId370" Type="http://schemas.openxmlformats.org/officeDocument/2006/relationships/oleObject" Target="../embeddings/oleObject184.bin"/><Relationship Id="rId230" Type="http://schemas.openxmlformats.org/officeDocument/2006/relationships/oleObject" Target="../embeddings/oleObject114.bin"/><Relationship Id="rId468" Type="http://schemas.openxmlformats.org/officeDocument/2006/relationships/oleObject" Target="../embeddings/oleObject233.bin"/><Relationship Id="rId675" Type="http://schemas.openxmlformats.org/officeDocument/2006/relationships/image" Target="../media/image336.emf"/><Relationship Id="rId882" Type="http://schemas.openxmlformats.org/officeDocument/2006/relationships/oleObject" Target="../embeddings/oleObject440.bin"/><Relationship Id="rId1098" Type="http://schemas.openxmlformats.org/officeDocument/2006/relationships/oleObject" Target="../embeddings/oleObject548.bin"/><Relationship Id="rId328" Type="http://schemas.openxmlformats.org/officeDocument/2006/relationships/oleObject" Target="../embeddings/oleObject163.bin"/><Relationship Id="rId535" Type="http://schemas.openxmlformats.org/officeDocument/2006/relationships/image" Target="../media/image266.emf"/><Relationship Id="rId742" Type="http://schemas.openxmlformats.org/officeDocument/2006/relationships/oleObject" Target="../embeddings/oleObject370.bin"/><Relationship Id="rId1165" Type="http://schemas.openxmlformats.org/officeDocument/2006/relationships/image" Target="../media/image581.emf"/><Relationship Id="rId1372" Type="http://schemas.openxmlformats.org/officeDocument/2006/relationships/oleObject" Target="../embeddings/oleObject685.bin"/><Relationship Id="rId602" Type="http://schemas.openxmlformats.org/officeDocument/2006/relationships/oleObject" Target="../embeddings/oleObject300.bin"/><Relationship Id="rId1025" Type="http://schemas.openxmlformats.org/officeDocument/2006/relationships/image" Target="../media/image511.emf"/><Relationship Id="rId1232" Type="http://schemas.openxmlformats.org/officeDocument/2006/relationships/oleObject" Target="../embeddings/oleObject615.bin"/><Relationship Id="rId907" Type="http://schemas.openxmlformats.org/officeDocument/2006/relationships/image" Target="../media/image452.emf"/><Relationship Id="rId1537" Type="http://schemas.openxmlformats.org/officeDocument/2006/relationships/image" Target="../media/image767.emf"/><Relationship Id="rId36" Type="http://schemas.openxmlformats.org/officeDocument/2006/relationships/oleObject" Target="../embeddings/oleObject17.bin"/><Relationship Id="rId185" Type="http://schemas.openxmlformats.org/officeDocument/2006/relationships/image" Target="../media/image91.emf"/><Relationship Id="rId392" Type="http://schemas.openxmlformats.org/officeDocument/2006/relationships/oleObject" Target="../embeddings/oleObject195.bin"/><Relationship Id="rId697" Type="http://schemas.openxmlformats.org/officeDocument/2006/relationships/image" Target="../media/image347.emf"/><Relationship Id="rId252" Type="http://schemas.openxmlformats.org/officeDocument/2006/relationships/oleObject" Target="../embeddings/oleObject125.bin"/><Relationship Id="rId1187" Type="http://schemas.openxmlformats.org/officeDocument/2006/relationships/image" Target="../media/image592.emf"/><Relationship Id="rId112" Type="http://schemas.openxmlformats.org/officeDocument/2006/relationships/oleObject" Target="../embeddings/oleObject55.bin"/><Relationship Id="rId557" Type="http://schemas.openxmlformats.org/officeDocument/2006/relationships/image" Target="../media/image277.emf"/><Relationship Id="rId764" Type="http://schemas.openxmlformats.org/officeDocument/2006/relationships/oleObject" Target="../embeddings/oleObject381.bin"/><Relationship Id="rId971" Type="http://schemas.openxmlformats.org/officeDocument/2006/relationships/image" Target="../media/image484.emf"/><Relationship Id="rId1394" Type="http://schemas.openxmlformats.org/officeDocument/2006/relationships/oleObject" Target="../embeddings/oleObject696.bin"/><Relationship Id="rId417" Type="http://schemas.openxmlformats.org/officeDocument/2006/relationships/image" Target="../media/image207.emf"/><Relationship Id="rId624" Type="http://schemas.openxmlformats.org/officeDocument/2006/relationships/oleObject" Target="../embeddings/oleObject311.bin"/><Relationship Id="rId831" Type="http://schemas.openxmlformats.org/officeDocument/2006/relationships/image" Target="../media/image414.emf"/><Relationship Id="rId1047" Type="http://schemas.openxmlformats.org/officeDocument/2006/relationships/image" Target="../media/image522.emf"/><Relationship Id="rId1254" Type="http://schemas.openxmlformats.org/officeDocument/2006/relationships/oleObject" Target="../embeddings/oleObject626.bin"/><Relationship Id="rId1461" Type="http://schemas.openxmlformats.org/officeDocument/2006/relationships/image" Target="../media/image729.emf"/><Relationship Id="rId929" Type="http://schemas.openxmlformats.org/officeDocument/2006/relationships/image" Target="../media/image463.emf"/><Relationship Id="rId1114" Type="http://schemas.openxmlformats.org/officeDocument/2006/relationships/oleObject" Target="../embeddings/oleObject556.bin"/><Relationship Id="rId1321" Type="http://schemas.openxmlformats.org/officeDocument/2006/relationships/image" Target="../media/image659.emf"/><Relationship Id="rId58" Type="http://schemas.openxmlformats.org/officeDocument/2006/relationships/oleObject" Target="../embeddings/oleObject28.bin"/><Relationship Id="rId1419" Type="http://schemas.openxmlformats.org/officeDocument/2006/relationships/image" Target="../media/image708.emf"/><Relationship Id="rId274" Type="http://schemas.openxmlformats.org/officeDocument/2006/relationships/oleObject" Target="../embeddings/oleObject136.bin"/><Relationship Id="rId481" Type="http://schemas.openxmlformats.org/officeDocument/2006/relationships/image" Target="../media/image239.emf"/><Relationship Id="rId134" Type="http://schemas.openxmlformats.org/officeDocument/2006/relationships/oleObject" Target="../embeddings/oleObject66.bin"/><Relationship Id="rId579" Type="http://schemas.openxmlformats.org/officeDocument/2006/relationships/image" Target="../media/image288.emf"/><Relationship Id="rId786" Type="http://schemas.openxmlformats.org/officeDocument/2006/relationships/oleObject" Target="../embeddings/oleObject392.bin"/><Relationship Id="rId993" Type="http://schemas.openxmlformats.org/officeDocument/2006/relationships/image" Target="../media/image495.emf"/><Relationship Id="rId341" Type="http://schemas.openxmlformats.org/officeDocument/2006/relationships/image" Target="../media/image169.emf"/><Relationship Id="rId439" Type="http://schemas.openxmlformats.org/officeDocument/2006/relationships/image" Target="../media/image218.emf"/><Relationship Id="rId646" Type="http://schemas.openxmlformats.org/officeDocument/2006/relationships/oleObject" Target="../embeddings/oleObject322.bin"/><Relationship Id="rId1069" Type="http://schemas.openxmlformats.org/officeDocument/2006/relationships/image" Target="../media/image533.emf"/><Relationship Id="rId1276" Type="http://schemas.openxmlformats.org/officeDocument/2006/relationships/oleObject" Target="../embeddings/oleObject637.bin"/><Relationship Id="rId1483" Type="http://schemas.openxmlformats.org/officeDocument/2006/relationships/image" Target="../media/image740.emf"/><Relationship Id="rId201" Type="http://schemas.openxmlformats.org/officeDocument/2006/relationships/image" Target="../media/image99.emf"/><Relationship Id="rId506" Type="http://schemas.openxmlformats.org/officeDocument/2006/relationships/oleObject" Target="../embeddings/oleObject252.bin"/><Relationship Id="rId853" Type="http://schemas.openxmlformats.org/officeDocument/2006/relationships/image" Target="../media/image425.emf"/><Relationship Id="rId1136" Type="http://schemas.openxmlformats.org/officeDocument/2006/relationships/oleObject" Target="../embeddings/oleObject567.bin"/><Relationship Id="rId713" Type="http://schemas.openxmlformats.org/officeDocument/2006/relationships/image" Target="../media/image355.emf"/><Relationship Id="rId920" Type="http://schemas.openxmlformats.org/officeDocument/2006/relationships/oleObject" Target="../embeddings/oleObject459.bin"/><Relationship Id="rId1343" Type="http://schemas.openxmlformats.org/officeDocument/2006/relationships/image" Target="../media/image670.emf"/><Relationship Id="rId1203" Type="http://schemas.openxmlformats.org/officeDocument/2006/relationships/image" Target="../media/image600.emf"/><Relationship Id="rId1410" Type="http://schemas.openxmlformats.org/officeDocument/2006/relationships/oleObject" Target="../embeddings/oleObject704.bin"/><Relationship Id="rId1508" Type="http://schemas.openxmlformats.org/officeDocument/2006/relationships/oleObject" Target="../embeddings/oleObject753.bin"/><Relationship Id="rId296" Type="http://schemas.openxmlformats.org/officeDocument/2006/relationships/oleObject" Target="../embeddings/oleObject147.bin"/><Relationship Id="rId156" Type="http://schemas.openxmlformats.org/officeDocument/2006/relationships/oleObject" Target="../embeddings/oleObject77.bin"/><Relationship Id="rId363" Type="http://schemas.openxmlformats.org/officeDocument/2006/relationships/image" Target="../media/image180.emf"/><Relationship Id="rId570" Type="http://schemas.openxmlformats.org/officeDocument/2006/relationships/oleObject" Target="../embeddings/oleObject284.bin"/><Relationship Id="rId223" Type="http://schemas.openxmlformats.org/officeDocument/2006/relationships/image" Target="../media/image110.emf"/><Relationship Id="rId430" Type="http://schemas.openxmlformats.org/officeDocument/2006/relationships/oleObject" Target="../embeddings/oleObject214.bin"/><Relationship Id="rId668" Type="http://schemas.openxmlformats.org/officeDocument/2006/relationships/oleObject" Target="../embeddings/oleObject333.bin"/><Relationship Id="rId875" Type="http://schemas.openxmlformats.org/officeDocument/2006/relationships/image" Target="../media/image436.emf"/><Relationship Id="rId1060" Type="http://schemas.openxmlformats.org/officeDocument/2006/relationships/oleObject" Target="../embeddings/oleObject529.bin"/><Relationship Id="rId1298" Type="http://schemas.openxmlformats.org/officeDocument/2006/relationships/oleObject" Target="../embeddings/oleObject648.bin"/><Relationship Id="rId528" Type="http://schemas.openxmlformats.org/officeDocument/2006/relationships/oleObject" Target="../embeddings/oleObject263.bin"/><Relationship Id="rId735" Type="http://schemas.openxmlformats.org/officeDocument/2006/relationships/image" Target="../media/image366.emf"/><Relationship Id="rId942" Type="http://schemas.openxmlformats.org/officeDocument/2006/relationships/oleObject" Target="../embeddings/oleObject470.bin"/><Relationship Id="rId1158" Type="http://schemas.openxmlformats.org/officeDocument/2006/relationships/oleObject" Target="../embeddings/oleObject578.bin"/><Relationship Id="rId1365" Type="http://schemas.openxmlformats.org/officeDocument/2006/relationships/image" Target="../media/image681.emf"/><Relationship Id="rId1018" Type="http://schemas.openxmlformats.org/officeDocument/2006/relationships/oleObject" Target="../embeddings/oleObject508.bin"/><Relationship Id="rId1225" Type="http://schemas.openxmlformats.org/officeDocument/2006/relationships/image" Target="../media/image611.emf"/><Relationship Id="rId1432" Type="http://schemas.openxmlformats.org/officeDocument/2006/relationships/oleObject" Target="../embeddings/oleObject715.bin"/><Relationship Id="rId71" Type="http://schemas.openxmlformats.org/officeDocument/2006/relationships/image" Target="../media/image34.emf"/><Relationship Id="rId802" Type="http://schemas.openxmlformats.org/officeDocument/2006/relationships/oleObject" Target="../embeddings/oleObject400.bin"/><Relationship Id="rId29" Type="http://schemas.openxmlformats.org/officeDocument/2006/relationships/image" Target="../media/image13.emf"/><Relationship Id="rId178" Type="http://schemas.openxmlformats.org/officeDocument/2006/relationships/oleObject" Target="../embeddings/oleObject88.bin"/><Relationship Id="rId385" Type="http://schemas.openxmlformats.org/officeDocument/2006/relationships/image" Target="../media/image191.emf"/><Relationship Id="rId592" Type="http://schemas.openxmlformats.org/officeDocument/2006/relationships/oleObject" Target="../embeddings/oleObject295.bin"/><Relationship Id="rId245" Type="http://schemas.openxmlformats.org/officeDocument/2006/relationships/image" Target="../media/image121.emf"/><Relationship Id="rId452" Type="http://schemas.openxmlformats.org/officeDocument/2006/relationships/oleObject" Target="../embeddings/oleObject225.bin"/><Relationship Id="rId897" Type="http://schemas.openxmlformats.org/officeDocument/2006/relationships/image" Target="../media/image447.emf"/><Relationship Id="rId1082" Type="http://schemas.openxmlformats.org/officeDocument/2006/relationships/oleObject" Target="../embeddings/oleObject540.bin"/><Relationship Id="rId105" Type="http://schemas.openxmlformats.org/officeDocument/2006/relationships/image" Target="../media/image51.emf"/><Relationship Id="rId312" Type="http://schemas.openxmlformats.org/officeDocument/2006/relationships/oleObject" Target="../embeddings/oleObject155.bin"/><Relationship Id="rId757" Type="http://schemas.openxmlformats.org/officeDocument/2006/relationships/image" Target="../media/image377.emf"/><Relationship Id="rId964" Type="http://schemas.openxmlformats.org/officeDocument/2006/relationships/oleObject" Target="../embeddings/oleObject481.bin"/><Relationship Id="rId1387" Type="http://schemas.openxmlformats.org/officeDocument/2006/relationships/image" Target="../media/image692.emf"/><Relationship Id="rId93" Type="http://schemas.openxmlformats.org/officeDocument/2006/relationships/image" Target="../media/image45.emf"/><Relationship Id="rId617" Type="http://schemas.openxmlformats.org/officeDocument/2006/relationships/image" Target="../media/image307.emf"/><Relationship Id="rId824" Type="http://schemas.openxmlformats.org/officeDocument/2006/relationships/oleObject" Target="../embeddings/oleObject411.bin"/><Relationship Id="rId1247" Type="http://schemas.openxmlformats.org/officeDocument/2006/relationships/image" Target="../media/image622.emf"/><Relationship Id="rId1454" Type="http://schemas.openxmlformats.org/officeDocument/2006/relationships/oleObject" Target="../embeddings/oleObject726.bin"/><Relationship Id="rId1107" Type="http://schemas.openxmlformats.org/officeDocument/2006/relationships/image" Target="../media/image552.emf"/><Relationship Id="rId1314" Type="http://schemas.openxmlformats.org/officeDocument/2006/relationships/oleObject" Target="../embeddings/oleObject656.bin"/><Relationship Id="rId1521" Type="http://schemas.openxmlformats.org/officeDocument/2006/relationships/image" Target="../media/image759.emf"/><Relationship Id="rId20" Type="http://schemas.openxmlformats.org/officeDocument/2006/relationships/oleObject" Target="../embeddings/oleObject9.bin"/><Relationship Id="rId267" Type="http://schemas.openxmlformats.org/officeDocument/2006/relationships/image" Target="../media/image132.emf"/><Relationship Id="rId474" Type="http://schemas.openxmlformats.org/officeDocument/2006/relationships/oleObject" Target="../embeddings/oleObject236.bin"/><Relationship Id="rId127" Type="http://schemas.openxmlformats.org/officeDocument/2006/relationships/image" Target="../media/image62.emf"/><Relationship Id="rId681" Type="http://schemas.openxmlformats.org/officeDocument/2006/relationships/image" Target="../media/image339.emf"/><Relationship Id="rId779" Type="http://schemas.openxmlformats.org/officeDocument/2006/relationships/image" Target="../media/image388.emf"/><Relationship Id="rId986" Type="http://schemas.openxmlformats.org/officeDocument/2006/relationships/oleObject" Target="../embeddings/oleObject492.bin"/><Relationship Id="rId334" Type="http://schemas.openxmlformats.org/officeDocument/2006/relationships/oleObject" Target="../embeddings/oleObject166.bin"/><Relationship Id="rId541" Type="http://schemas.openxmlformats.org/officeDocument/2006/relationships/image" Target="../media/image269.emf"/><Relationship Id="rId639" Type="http://schemas.openxmlformats.org/officeDocument/2006/relationships/image" Target="../media/image318.emf"/><Relationship Id="rId1171" Type="http://schemas.openxmlformats.org/officeDocument/2006/relationships/image" Target="../media/image584.emf"/><Relationship Id="rId1269" Type="http://schemas.openxmlformats.org/officeDocument/2006/relationships/image" Target="../media/image633.emf"/><Relationship Id="rId1476" Type="http://schemas.openxmlformats.org/officeDocument/2006/relationships/oleObject" Target="../embeddings/oleObject737.bin"/><Relationship Id="rId401" Type="http://schemas.openxmlformats.org/officeDocument/2006/relationships/image" Target="../media/image199.emf"/><Relationship Id="rId846" Type="http://schemas.openxmlformats.org/officeDocument/2006/relationships/oleObject" Target="../embeddings/oleObject422.bin"/><Relationship Id="rId1031" Type="http://schemas.openxmlformats.org/officeDocument/2006/relationships/image" Target="../media/image514.emf"/><Relationship Id="rId1129" Type="http://schemas.openxmlformats.org/officeDocument/2006/relationships/image" Target="../media/image563.emf"/><Relationship Id="rId706" Type="http://schemas.openxmlformats.org/officeDocument/2006/relationships/oleObject" Target="../embeddings/oleObject352.bin"/><Relationship Id="rId913" Type="http://schemas.openxmlformats.org/officeDocument/2006/relationships/image" Target="../media/image455.emf"/><Relationship Id="rId1336" Type="http://schemas.openxmlformats.org/officeDocument/2006/relationships/oleObject" Target="../embeddings/oleObject667.bin"/><Relationship Id="rId42" Type="http://schemas.openxmlformats.org/officeDocument/2006/relationships/oleObject" Target="../embeddings/oleObject20.bin"/><Relationship Id="rId1403" Type="http://schemas.openxmlformats.org/officeDocument/2006/relationships/image" Target="../media/image700.emf"/><Relationship Id="rId191" Type="http://schemas.openxmlformats.org/officeDocument/2006/relationships/image" Target="../media/image94.emf"/><Relationship Id="rId289" Type="http://schemas.openxmlformats.org/officeDocument/2006/relationships/image" Target="../media/image143.emf"/><Relationship Id="rId496" Type="http://schemas.openxmlformats.org/officeDocument/2006/relationships/oleObject" Target="../embeddings/oleObject247.bin"/><Relationship Id="rId149" Type="http://schemas.openxmlformats.org/officeDocument/2006/relationships/image" Target="../media/image73.emf"/><Relationship Id="rId356" Type="http://schemas.openxmlformats.org/officeDocument/2006/relationships/oleObject" Target="../embeddings/oleObject177.bin"/><Relationship Id="rId563" Type="http://schemas.openxmlformats.org/officeDocument/2006/relationships/image" Target="../media/image280.emf"/><Relationship Id="rId770" Type="http://schemas.openxmlformats.org/officeDocument/2006/relationships/oleObject" Target="../embeddings/oleObject384.bin"/><Relationship Id="rId1193" Type="http://schemas.openxmlformats.org/officeDocument/2006/relationships/image" Target="../media/image595.emf"/><Relationship Id="rId216" Type="http://schemas.openxmlformats.org/officeDocument/2006/relationships/oleObject" Target="../embeddings/oleObject107.bin"/><Relationship Id="rId423" Type="http://schemas.openxmlformats.org/officeDocument/2006/relationships/image" Target="../media/image210.emf"/><Relationship Id="rId868" Type="http://schemas.openxmlformats.org/officeDocument/2006/relationships/oleObject" Target="../embeddings/oleObject433.bin"/><Relationship Id="rId1053" Type="http://schemas.openxmlformats.org/officeDocument/2006/relationships/image" Target="../media/image525.emf"/><Relationship Id="rId1260" Type="http://schemas.openxmlformats.org/officeDocument/2006/relationships/oleObject" Target="../embeddings/oleObject629.bin"/><Relationship Id="rId1498" Type="http://schemas.openxmlformats.org/officeDocument/2006/relationships/oleObject" Target="../embeddings/oleObject748.bin"/><Relationship Id="rId630" Type="http://schemas.openxmlformats.org/officeDocument/2006/relationships/oleObject" Target="../embeddings/oleObject314.bin"/><Relationship Id="rId728" Type="http://schemas.openxmlformats.org/officeDocument/2006/relationships/oleObject" Target="../embeddings/oleObject363.bin"/><Relationship Id="rId935" Type="http://schemas.openxmlformats.org/officeDocument/2006/relationships/image" Target="../media/image466.emf"/><Relationship Id="rId1358" Type="http://schemas.openxmlformats.org/officeDocument/2006/relationships/oleObject" Target="../embeddings/oleObject678.bin"/><Relationship Id="rId64" Type="http://schemas.openxmlformats.org/officeDocument/2006/relationships/oleObject" Target="../embeddings/oleObject31.bin"/><Relationship Id="rId1120" Type="http://schemas.openxmlformats.org/officeDocument/2006/relationships/oleObject" Target="../embeddings/oleObject559.bin"/><Relationship Id="rId1218" Type="http://schemas.openxmlformats.org/officeDocument/2006/relationships/oleObject" Target="../embeddings/oleObject608.bin"/><Relationship Id="rId1425" Type="http://schemas.openxmlformats.org/officeDocument/2006/relationships/image" Target="../media/image711.emf"/><Relationship Id="rId280" Type="http://schemas.openxmlformats.org/officeDocument/2006/relationships/oleObject" Target="../embeddings/oleObject139.bin"/><Relationship Id="rId140" Type="http://schemas.openxmlformats.org/officeDocument/2006/relationships/oleObject" Target="../embeddings/oleObject69.bin"/><Relationship Id="rId378" Type="http://schemas.openxmlformats.org/officeDocument/2006/relationships/oleObject" Target="../embeddings/oleObject188.bin"/><Relationship Id="rId585" Type="http://schemas.openxmlformats.org/officeDocument/2006/relationships/image" Target="../media/image291.emf"/><Relationship Id="rId792" Type="http://schemas.openxmlformats.org/officeDocument/2006/relationships/oleObject" Target="../embeddings/oleObject395.bin"/><Relationship Id="rId6" Type="http://schemas.openxmlformats.org/officeDocument/2006/relationships/oleObject" Target="../embeddings/oleObject2.bin"/><Relationship Id="rId238" Type="http://schemas.openxmlformats.org/officeDocument/2006/relationships/oleObject" Target="../embeddings/oleObject118.bin"/><Relationship Id="rId445" Type="http://schemas.openxmlformats.org/officeDocument/2006/relationships/image" Target="../media/image221.emf"/><Relationship Id="rId652" Type="http://schemas.openxmlformats.org/officeDocument/2006/relationships/oleObject" Target="../embeddings/oleObject325.bin"/><Relationship Id="rId1075" Type="http://schemas.openxmlformats.org/officeDocument/2006/relationships/image" Target="../media/image536.emf"/><Relationship Id="rId1282" Type="http://schemas.openxmlformats.org/officeDocument/2006/relationships/oleObject" Target="../embeddings/oleObject640.bin"/><Relationship Id="rId305" Type="http://schemas.openxmlformats.org/officeDocument/2006/relationships/image" Target="../media/image151.emf"/><Relationship Id="rId512" Type="http://schemas.openxmlformats.org/officeDocument/2006/relationships/oleObject" Target="../embeddings/oleObject255.bin"/><Relationship Id="rId957" Type="http://schemas.openxmlformats.org/officeDocument/2006/relationships/image" Target="../media/image477.emf"/><Relationship Id="rId1142" Type="http://schemas.openxmlformats.org/officeDocument/2006/relationships/oleObject" Target="../embeddings/oleObject570.bin"/><Relationship Id="rId86" Type="http://schemas.openxmlformats.org/officeDocument/2006/relationships/oleObject" Target="../embeddings/oleObject42.bin"/><Relationship Id="rId817" Type="http://schemas.openxmlformats.org/officeDocument/2006/relationships/image" Target="../media/image407.emf"/><Relationship Id="rId1002" Type="http://schemas.openxmlformats.org/officeDocument/2006/relationships/oleObject" Target="../embeddings/oleObject500.bin"/><Relationship Id="rId1447" Type="http://schemas.openxmlformats.org/officeDocument/2006/relationships/image" Target="../media/image722.emf"/><Relationship Id="rId1307" Type="http://schemas.openxmlformats.org/officeDocument/2006/relationships/image" Target="../media/image652.emf"/><Relationship Id="rId1514" Type="http://schemas.openxmlformats.org/officeDocument/2006/relationships/oleObject" Target="../embeddings/oleObject756.bin"/><Relationship Id="rId13" Type="http://schemas.openxmlformats.org/officeDocument/2006/relationships/image" Target="../media/image5.emf"/><Relationship Id="rId162" Type="http://schemas.openxmlformats.org/officeDocument/2006/relationships/oleObject" Target="../embeddings/oleObject80.bin"/><Relationship Id="rId467" Type="http://schemas.openxmlformats.org/officeDocument/2006/relationships/image" Target="../media/image232.emf"/><Relationship Id="rId1097" Type="http://schemas.openxmlformats.org/officeDocument/2006/relationships/image" Target="../media/image547.emf"/><Relationship Id="rId674" Type="http://schemas.openxmlformats.org/officeDocument/2006/relationships/oleObject" Target="../embeddings/oleObject336.bin"/><Relationship Id="rId881" Type="http://schemas.openxmlformats.org/officeDocument/2006/relationships/image" Target="../media/image439.emf"/><Relationship Id="rId979" Type="http://schemas.openxmlformats.org/officeDocument/2006/relationships/image" Target="../media/image488.emf"/><Relationship Id="rId327" Type="http://schemas.openxmlformats.org/officeDocument/2006/relationships/image" Target="../media/image162.emf"/><Relationship Id="rId534" Type="http://schemas.openxmlformats.org/officeDocument/2006/relationships/oleObject" Target="../embeddings/oleObject266.bin"/><Relationship Id="rId741" Type="http://schemas.openxmlformats.org/officeDocument/2006/relationships/image" Target="../media/image369.emf"/><Relationship Id="rId839" Type="http://schemas.openxmlformats.org/officeDocument/2006/relationships/image" Target="../media/image418.emf"/><Relationship Id="rId1164" Type="http://schemas.openxmlformats.org/officeDocument/2006/relationships/oleObject" Target="../embeddings/oleObject581.bin"/><Relationship Id="rId1371" Type="http://schemas.openxmlformats.org/officeDocument/2006/relationships/image" Target="../media/image684.emf"/><Relationship Id="rId1469" Type="http://schemas.openxmlformats.org/officeDocument/2006/relationships/image" Target="../media/image733.emf"/><Relationship Id="rId601" Type="http://schemas.openxmlformats.org/officeDocument/2006/relationships/image" Target="../media/image299.emf"/><Relationship Id="rId1024" Type="http://schemas.openxmlformats.org/officeDocument/2006/relationships/oleObject" Target="../embeddings/oleObject511.bin"/><Relationship Id="rId1231" Type="http://schemas.openxmlformats.org/officeDocument/2006/relationships/image" Target="../media/image614.emf"/><Relationship Id="rId906" Type="http://schemas.openxmlformats.org/officeDocument/2006/relationships/oleObject" Target="../embeddings/oleObject452.bin"/><Relationship Id="rId1329" Type="http://schemas.openxmlformats.org/officeDocument/2006/relationships/image" Target="../media/image663.emf"/><Relationship Id="rId1536" Type="http://schemas.openxmlformats.org/officeDocument/2006/relationships/oleObject" Target="../embeddings/oleObject767.bin"/><Relationship Id="rId35" Type="http://schemas.openxmlformats.org/officeDocument/2006/relationships/image" Target="../media/image16.emf"/><Relationship Id="rId184" Type="http://schemas.openxmlformats.org/officeDocument/2006/relationships/oleObject" Target="../embeddings/oleObject91.bin"/><Relationship Id="rId391" Type="http://schemas.openxmlformats.org/officeDocument/2006/relationships/image" Target="../media/image194.emf"/><Relationship Id="rId251" Type="http://schemas.openxmlformats.org/officeDocument/2006/relationships/image" Target="../media/image124.emf"/><Relationship Id="rId489" Type="http://schemas.openxmlformats.org/officeDocument/2006/relationships/image" Target="../media/image243.emf"/><Relationship Id="rId696" Type="http://schemas.openxmlformats.org/officeDocument/2006/relationships/oleObject" Target="../embeddings/oleObject347.bin"/><Relationship Id="rId349" Type="http://schemas.openxmlformats.org/officeDocument/2006/relationships/image" Target="../media/image173.emf"/><Relationship Id="rId556" Type="http://schemas.openxmlformats.org/officeDocument/2006/relationships/oleObject" Target="../embeddings/oleObject277.bin"/><Relationship Id="rId763" Type="http://schemas.openxmlformats.org/officeDocument/2006/relationships/image" Target="../media/image380.emf"/><Relationship Id="rId1186" Type="http://schemas.openxmlformats.org/officeDocument/2006/relationships/oleObject" Target="../embeddings/oleObject592.bin"/><Relationship Id="rId1393" Type="http://schemas.openxmlformats.org/officeDocument/2006/relationships/image" Target="../media/image695.emf"/><Relationship Id="rId111" Type="http://schemas.openxmlformats.org/officeDocument/2006/relationships/image" Target="../media/image54.emf"/><Relationship Id="rId209" Type="http://schemas.openxmlformats.org/officeDocument/2006/relationships/image" Target="../media/image103.emf"/><Relationship Id="rId416" Type="http://schemas.openxmlformats.org/officeDocument/2006/relationships/oleObject" Target="../embeddings/oleObject207.bin"/><Relationship Id="rId970" Type="http://schemas.openxmlformats.org/officeDocument/2006/relationships/oleObject" Target="../embeddings/oleObject484.bin"/><Relationship Id="rId1046" Type="http://schemas.openxmlformats.org/officeDocument/2006/relationships/oleObject" Target="../embeddings/oleObject522.bin"/><Relationship Id="rId1253" Type="http://schemas.openxmlformats.org/officeDocument/2006/relationships/image" Target="../media/image625.emf"/><Relationship Id="rId623" Type="http://schemas.openxmlformats.org/officeDocument/2006/relationships/image" Target="../media/image310.emf"/><Relationship Id="rId830" Type="http://schemas.openxmlformats.org/officeDocument/2006/relationships/oleObject" Target="../embeddings/oleObject414.bin"/><Relationship Id="rId928" Type="http://schemas.openxmlformats.org/officeDocument/2006/relationships/oleObject" Target="../embeddings/oleObject463.bin"/><Relationship Id="rId1460" Type="http://schemas.openxmlformats.org/officeDocument/2006/relationships/oleObject" Target="../embeddings/oleObject729.bin"/><Relationship Id="rId57" Type="http://schemas.openxmlformats.org/officeDocument/2006/relationships/image" Target="../media/image27.emf"/><Relationship Id="rId1113" Type="http://schemas.openxmlformats.org/officeDocument/2006/relationships/image" Target="../media/image555.emf"/><Relationship Id="rId1320" Type="http://schemas.openxmlformats.org/officeDocument/2006/relationships/oleObject" Target="../embeddings/oleObject659.bin"/><Relationship Id="rId1418" Type="http://schemas.openxmlformats.org/officeDocument/2006/relationships/oleObject" Target="../embeddings/oleObject708.bin"/><Relationship Id="rId273" Type="http://schemas.openxmlformats.org/officeDocument/2006/relationships/image" Target="../media/image135.emf"/><Relationship Id="rId480" Type="http://schemas.openxmlformats.org/officeDocument/2006/relationships/oleObject" Target="../embeddings/oleObject239.bin"/><Relationship Id="rId133" Type="http://schemas.openxmlformats.org/officeDocument/2006/relationships/image" Target="../media/image65.emf"/><Relationship Id="rId340" Type="http://schemas.openxmlformats.org/officeDocument/2006/relationships/oleObject" Target="../embeddings/oleObject169.bin"/><Relationship Id="rId578" Type="http://schemas.openxmlformats.org/officeDocument/2006/relationships/oleObject" Target="../embeddings/oleObject288.bin"/><Relationship Id="rId785" Type="http://schemas.openxmlformats.org/officeDocument/2006/relationships/image" Target="../media/image391.emf"/><Relationship Id="rId992" Type="http://schemas.openxmlformats.org/officeDocument/2006/relationships/oleObject" Target="../embeddings/oleObject495.bin"/><Relationship Id="rId200" Type="http://schemas.openxmlformats.org/officeDocument/2006/relationships/oleObject" Target="../embeddings/oleObject99.bin"/><Relationship Id="rId438" Type="http://schemas.openxmlformats.org/officeDocument/2006/relationships/oleObject" Target="../embeddings/oleObject218.bin"/><Relationship Id="rId645" Type="http://schemas.openxmlformats.org/officeDocument/2006/relationships/image" Target="../media/image321.emf"/><Relationship Id="rId852" Type="http://schemas.openxmlformats.org/officeDocument/2006/relationships/oleObject" Target="../embeddings/oleObject425.bin"/><Relationship Id="rId1068" Type="http://schemas.openxmlformats.org/officeDocument/2006/relationships/oleObject" Target="../embeddings/oleObject533.bin"/><Relationship Id="rId1275" Type="http://schemas.openxmlformats.org/officeDocument/2006/relationships/image" Target="../media/image636.emf"/><Relationship Id="rId1482" Type="http://schemas.openxmlformats.org/officeDocument/2006/relationships/oleObject" Target="../embeddings/oleObject740.bin"/><Relationship Id="rId505" Type="http://schemas.openxmlformats.org/officeDocument/2006/relationships/image" Target="../media/image251.emf"/><Relationship Id="rId712" Type="http://schemas.openxmlformats.org/officeDocument/2006/relationships/oleObject" Target="../embeddings/oleObject355.bin"/><Relationship Id="rId1135" Type="http://schemas.openxmlformats.org/officeDocument/2006/relationships/image" Target="../media/image566.emf"/><Relationship Id="rId1342" Type="http://schemas.openxmlformats.org/officeDocument/2006/relationships/oleObject" Target="../embeddings/oleObject670.bin"/><Relationship Id="rId79" Type="http://schemas.openxmlformats.org/officeDocument/2006/relationships/image" Target="../media/image38.emf"/><Relationship Id="rId1202" Type="http://schemas.openxmlformats.org/officeDocument/2006/relationships/oleObject" Target="../embeddings/oleObject600.bin"/><Relationship Id="rId1507" Type="http://schemas.openxmlformats.org/officeDocument/2006/relationships/image" Target="../media/image752.emf"/><Relationship Id="rId295" Type="http://schemas.openxmlformats.org/officeDocument/2006/relationships/image" Target="../media/image146.emf"/><Relationship Id="rId155" Type="http://schemas.openxmlformats.org/officeDocument/2006/relationships/image" Target="../media/image76.emf"/><Relationship Id="rId362" Type="http://schemas.openxmlformats.org/officeDocument/2006/relationships/oleObject" Target="../embeddings/oleObject180.bin"/><Relationship Id="rId1297" Type="http://schemas.openxmlformats.org/officeDocument/2006/relationships/image" Target="../media/image647.emf"/><Relationship Id="rId222" Type="http://schemas.openxmlformats.org/officeDocument/2006/relationships/oleObject" Target="../embeddings/oleObject110.bin"/><Relationship Id="rId667" Type="http://schemas.openxmlformats.org/officeDocument/2006/relationships/image" Target="../media/image332.emf"/><Relationship Id="rId874" Type="http://schemas.openxmlformats.org/officeDocument/2006/relationships/oleObject" Target="../embeddings/oleObject436.bin"/><Relationship Id="rId527" Type="http://schemas.openxmlformats.org/officeDocument/2006/relationships/image" Target="../media/image262.emf"/><Relationship Id="rId734" Type="http://schemas.openxmlformats.org/officeDocument/2006/relationships/oleObject" Target="../embeddings/oleObject366.bin"/><Relationship Id="rId941" Type="http://schemas.openxmlformats.org/officeDocument/2006/relationships/image" Target="../media/image469.emf"/><Relationship Id="rId1157" Type="http://schemas.openxmlformats.org/officeDocument/2006/relationships/image" Target="../media/image577.emf"/><Relationship Id="rId1364" Type="http://schemas.openxmlformats.org/officeDocument/2006/relationships/oleObject" Target="../embeddings/oleObject681.bin"/><Relationship Id="rId70" Type="http://schemas.openxmlformats.org/officeDocument/2006/relationships/oleObject" Target="../embeddings/oleObject34.bin"/><Relationship Id="rId801" Type="http://schemas.openxmlformats.org/officeDocument/2006/relationships/image" Target="../media/image399.emf"/><Relationship Id="rId1017" Type="http://schemas.openxmlformats.org/officeDocument/2006/relationships/image" Target="../media/image507.emf"/><Relationship Id="rId1224" Type="http://schemas.openxmlformats.org/officeDocument/2006/relationships/oleObject" Target="../embeddings/oleObject611.bin"/><Relationship Id="rId1431" Type="http://schemas.openxmlformats.org/officeDocument/2006/relationships/image" Target="../media/image714.emf"/><Relationship Id="rId1529" Type="http://schemas.openxmlformats.org/officeDocument/2006/relationships/image" Target="../media/image763.emf"/><Relationship Id="rId28" Type="http://schemas.openxmlformats.org/officeDocument/2006/relationships/oleObject" Target="../embeddings/oleObject13.bin"/><Relationship Id="rId177" Type="http://schemas.openxmlformats.org/officeDocument/2006/relationships/image" Target="../media/image87.emf"/><Relationship Id="rId384" Type="http://schemas.openxmlformats.org/officeDocument/2006/relationships/oleObject" Target="../embeddings/oleObject191.bin"/><Relationship Id="rId591" Type="http://schemas.openxmlformats.org/officeDocument/2006/relationships/image" Target="../media/image294.emf"/><Relationship Id="rId244" Type="http://schemas.openxmlformats.org/officeDocument/2006/relationships/oleObject" Target="../embeddings/oleObject121.bin"/><Relationship Id="rId689" Type="http://schemas.openxmlformats.org/officeDocument/2006/relationships/image" Target="../media/image343.emf"/><Relationship Id="rId896" Type="http://schemas.openxmlformats.org/officeDocument/2006/relationships/oleObject" Target="../embeddings/oleObject447.bin"/><Relationship Id="rId1081" Type="http://schemas.openxmlformats.org/officeDocument/2006/relationships/image" Target="../media/image539.emf"/><Relationship Id="rId451" Type="http://schemas.openxmlformats.org/officeDocument/2006/relationships/image" Target="../media/image224.emf"/><Relationship Id="rId549" Type="http://schemas.openxmlformats.org/officeDocument/2006/relationships/image" Target="../media/image273.emf"/><Relationship Id="rId756" Type="http://schemas.openxmlformats.org/officeDocument/2006/relationships/oleObject" Target="../embeddings/oleObject377.bin"/><Relationship Id="rId1179" Type="http://schemas.openxmlformats.org/officeDocument/2006/relationships/image" Target="../media/image588.emf"/><Relationship Id="rId1386" Type="http://schemas.openxmlformats.org/officeDocument/2006/relationships/oleObject" Target="../embeddings/oleObject692.bin"/><Relationship Id="rId104" Type="http://schemas.openxmlformats.org/officeDocument/2006/relationships/oleObject" Target="../embeddings/oleObject51.bin"/><Relationship Id="rId311" Type="http://schemas.openxmlformats.org/officeDocument/2006/relationships/image" Target="../media/image154.emf"/><Relationship Id="rId409" Type="http://schemas.openxmlformats.org/officeDocument/2006/relationships/image" Target="../media/image203.emf"/><Relationship Id="rId963" Type="http://schemas.openxmlformats.org/officeDocument/2006/relationships/image" Target="../media/image480.emf"/><Relationship Id="rId1039" Type="http://schemas.openxmlformats.org/officeDocument/2006/relationships/image" Target="../media/image518.emf"/><Relationship Id="rId1246" Type="http://schemas.openxmlformats.org/officeDocument/2006/relationships/oleObject" Target="../embeddings/oleObject622.bin"/><Relationship Id="rId92" Type="http://schemas.openxmlformats.org/officeDocument/2006/relationships/oleObject" Target="../embeddings/oleObject45.bin"/><Relationship Id="rId616" Type="http://schemas.openxmlformats.org/officeDocument/2006/relationships/oleObject" Target="../embeddings/oleObject307.bin"/><Relationship Id="rId823" Type="http://schemas.openxmlformats.org/officeDocument/2006/relationships/image" Target="../media/image410.emf"/><Relationship Id="rId1453" Type="http://schemas.openxmlformats.org/officeDocument/2006/relationships/image" Target="../media/image725.emf"/><Relationship Id="rId1106" Type="http://schemas.openxmlformats.org/officeDocument/2006/relationships/oleObject" Target="../embeddings/oleObject552.bin"/><Relationship Id="rId1313" Type="http://schemas.openxmlformats.org/officeDocument/2006/relationships/image" Target="../media/image655.emf"/><Relationship Id="rId1520" Type="http://schemas.openxmlformats.org/officeDocument/2006/relationships/oleObject" Target="../embeddings/oleObject759.bin"/><Relationship Id="rId199" Type="http://schemas.openxmlformats.org/officeDocument/2006/relationships/image" Target="../media/image98.emf"/><Relationship Id="rId266" Type="http://schemas.openxmlformats.org/officeDocument/2006/relationships/oleObject" Target="../embeddings/oleObject132.bin"/><Relationship Id="rId473" Type="http://schemas.openxmlformats.org/officeDocument/2006/relationships/image" Target="../media/image235.emf"/><Relationship Id="rId680" Type="http://schemas.openxmlformats.org/officeDocument/2006/relationships/oleObject" Target="../embeddings/oleObject339.bin"/><Relationship Id="rId126" Type="http://schemas.openxmlformats.org/officeDocument/2006/relationships/oleObject" Target="../embeddings/oleObject62.bin"/><Relationship Id="rId333" Type="http://schemas.openxmlformats.org/officeDocument/2006/relationships/image" Target="../media/image165.emf"/><Relationship Id="rId540" Type="http://schemas.openxmlformats.org/officeDocument/2006/relationships/oleObject" Target="../embeddings/oleObject269.bin"/><Relationship Id="rId778" Type="http://schemas.openxmlformats.org/officeDocument/2006/relationships/oleObject" Target="../embeddings/oleObject388.bin"/><Relationship Id="rId985" Type="http://schemas.openxmlformats.org/officeDocument/2006/relationships/image" Target="../media/image491.emf"/><Relationship Id="rId1170" Type="http://schemas.openxmlformats.org/officeDocument/2006/relationships/oleObject" Target="../embeddings/oleObject584.bin"/><Relationship Id="rId638" Type="http://schemas.openxmlformats.org/officeDocument/2006/relationships/oleObject" Target="../embeddings/oleObject318.bin"/><Relationship Id="rId845" Type="http://schemas.openxmlformats.org/officeDocument/2006/relationships/image" Target="../media/image421.emf"/><Relationship Id="rId1030" Type="http://schemas.openxmlformats.org/officeDocument/2006/relationships/oleObject" Target="../embeddings/oleObject514.bin"/><Relationship Id="rId1268" Type="http://schemas.openxmlformats.org/officeDocument/2006/relationships/oleObject" Target="../embeddings/oleObject633.bin"/><Relationship Id="rId1475" Type="http://schemas.openxmlformats.org/officeDocument/2006/relationships/image" Target="../media/image736.emf"/><Relationship Id="rId400" Type="http://schemas.openxmlformats.org/officeDocument/2006/relationships/oleObject" Target="../embeddings/oleObject199.bin"/><Relationship Id="rId705" Type="http://schemas.openxmlformats.org/officeDocument/2006/relationships/image" Target="../media/image351.emf"/><Relationship Id="rId1128" Type="http://schemas.openxmlformats.org/officeDocument/2006/relationships/oleObject" Target="../embeddings/oleObject563.bin"/><Relationship Id="rId1335" Type="http://schemas.openxmlformats.org/officeDocument/2006/relationships/image" Target="../media/image666.emf"/><Relationship Id="rId912" Type="http://schemas.openxmlformats.org/officeDocument/2006/relationships/oleObject" Target="../embeddings/oleObject455.bin"/><Relationship Id="rId41" Type="http://schemas.openxmlformats.org/officeDocument/2006/relationships/image" Target="../media/image19.emf"/><Relationship Id="rId1402" Type="http://schemas.openxmlformats.org/officeDocument/2006/relationships/oleObject" Target="../embeddings/oleObject700.bin"/><Relationship Id="rId190" Type="http://schemas.openxmlformats.org/officeDocument/2006/relationships/oleObject" Target="../embeddings/oleObject94.bin"/><Relationship Id="rId288" Type="http://schemas.openxmlformats.org/officeDocument/2006/relationships/oleObject" Target="../embeddings/oleObject143.bin"/><Relationship Id="rId495" Type="http://schemas.openxmlformats.org/officeDocument/2006/relationships/image" Target="../media/image246.emf"/><Relationship Id="rId148" Type="http://schemas.openxmlformats.org/officeDocument/2006/relationships/oleObject" Target="../embeddings/oleObject73.bin"/><Relationship Id="rId355" Type="http://schemas.openxmlformats.org/officeDocument/2006/relationships/image" Target="../media/image176.emf"/><Relationship Id="rId562" Type="http://schemas.openxmlformats.org/officeDocument/2006/relationships/oleObject" Target="../embeddings/oleObject280.bin"/><Relationship Id="rId1192" Type="http://schemas.openxmlformats.org/officeDocument/2006/relationships/oleObject" Target="../embeddings/oleObject595.bin"/><Relationship Id="rId215" Type="http://schemas.openxmlformats.org/officeDocument/2006/relationships/image" Target="../media/image106.emf"/><Relationship Id="rId422" Type="http://schemas.openxmlformats.org/officeDocument/2006/relationships/oleObject" Target="../embeddings/oleObject210.bin"/><Relationship Id="rId867" Type="http://schemas.openxmlformats.org/officeDocument/2006/relationships/image" Target="../media/image432.emf"/><Relationship Id="rId1052" Type="http://schemas.openxmlformats.org/officeDocument/2006/relationships/oleObject" Target="../embeddings/oleObject525.bin"/><Relationship Id="rId1497" Type="http://schemas.openxmlformats.org/officeDocument/2006/relationships/image" Target="../media/image747.emf"/><Relationship Id="rId727" Type="http://schemas.openxmlformats.org/officeDocument/2006/relationships/image" Target="../media/image362.emf"/><Relationship Id="rId934" Type="http://schemas.openxmlformats.org/officeDocument/2006/relationships/oleObject" Target="../embeddings/oleObject466.bin"/><Relationship Id="rId1357" Type="http://schemas.openxmlformats.org/officeDocument/2006/relationships/image" Target="../media/image677.emf"/><Relationship Id="rId63" Type="http://schemas.openxmlformats.org/officeDocument/2006/relationships/image" Target="../media/image30.emf"/><Relationship Id="rId159" Type="http://schemas.openxmlformats.org/officeDocument/2006/relationships/image" Target="../media/image78.emf"/><Relationship Id="rId366" Type="http://schemas.openxmlformats.org/officeDocument/2006/relationships/oleObject" Target="../embeddings/oleObject182.bin"/><Relationship Id="rId573" Type="http://schemas.openxmlformats.org/officeDocument/2006/relationships/image" Target="../media/image285.emf"/><Relationship Id="rId780" Type="http://schemas.openxmlformats.org/officeDocument/2006/relationships/oleObject" Target="../embeddings/oleObject389.bin"/><Relationship Id="rId1217" Type="http://schemas.openxmlformats.org/officeDocument/2006/relationships/image" Target="../media/image607.emf"/><Relationship Id="rId1424" Type="http://schemas.openxmlformats.org/officeDocument/2006/relationships/oleObject" Target="../embeddings/oleObject711.bin"/><Relationship Id="rId226" Type="http://schemas.openxmlformats.org/officeDocument/2006/relationships/oleObject" Target="../embeddings/oleObject112.bin"/><Relationship Id="rId433" Type="http://schemas.openxmlformats.org/officeDocument/2006/relationships/image" Target="../media/image215.emf"/><Relationship Id="rId878" Type="http://schemas.openxmlformats.org/officeDocument/2006/relationships/oleObject" Target="../embeddings/oleObject438.bin"/><Relationship Id="rId1063" Type="http://schemas.openxmlformats.org/officeDocument/2006/relationships/image" Target="../media/image530.emf"/><Relationship Id="rId1270" Type="http://schemas.openxmlformats.org/officeDocument/2006/relationships/oleObject" Target="../embeddings/oleObject634.bin"/><Relationship Id="rId640" Type="http://schemas.openxmlformats.org/officeDocument/2006/relationships/oleObject" Target="../embeddings/oleObject319.bin"/><Relationship Id="rId738" Type="http://schemas.openxmlformats.org/officeDocument/2006/relationships/oleObject" Target="../embeddings/oleObject368.bin"/><Relationship Id="rId945" Type="http://schemas.openxmlformats.org/officeDocument/2006/relationships/image" Target="../media/image471.emf"/><Relationship Id="rId1368" Type="http://schemas.openxmlformats.org/officeDocument/2006/relationships/oleObject" Target="../embeddings/oleObject683.bin"/><Relationship Id="rId74" Type="http://schemas.openxmlformats.org/officeDocument/2006/relationships/oleObject" Target="../embeddings/oleObject36.bin"/><Relationship Id="rId377" Type="http://schemas.openxmlformats.org/officeDocument/2006/relationships/image" Target="../media/image187.emf"/><Relationship Id="rId500" Type="http://schemas.openxmlformats.org/officeDocument/2006/relationships/oleObject" Target="../embeddings/oleObject249.bin"/><Relationship Id="rId584" Type="http://schemas.openxmlformats.org/officeDocument/2006/relationships/oleObject" Target="../embeddings/oleObject291.bin"/><Relationship Id="rId805" Type="http://schemas.openxmlformats.org/officeDocument/2006/relationships/image" Target="../media/image401.emf"/><Relationship Id="rId1130" Type="http://schemas.openxmlformats.org/officeDocument/2006/relationships/oleObject" Target="../embeddings/oleObject564.bin"/><Relationship Id="rId1228" Type="http://schemas.openxmlformats.org/officeDocument/2006/relationships/oleObject" Target="../embeddings/oleObject613.bin"/><Relationship Id="rId1435" Type="http://schemas.openxmlformats.org/officeDocument/2006/relationships/image" Target="../media/image716.emf"/><Relationship Id="rId5" Type="http://schemas.openxmlformats.org/officeDocument/2006/relationships/image" Target="../media/image1.emf"/><Relationship Id="rId237" Type="http://schemas.openxmlformats.org/officeDocument/2006/relationships/image" Target="../media/image117.emf"/><Relationship Id="rId791" Type="http://schemas.openxmlformats.org/officeDocument/2006/relationships/image" Target="../media/image394.emf"/><Relationship Id="rId889" Type="http://schemas.openxmlformats.org/officeDocument/2006/relationships/image" Target="../media/image443.emf"/><Relationship Id="rId1074" Type="http://schemas.openxmlformats.org/officeDocument/2006/relationships/oleObject" Target="../embeddings/oleObject536.bin"/><Relationship Id="rId444" Type="http://schemas.openxmlformats.org/officeDocument/2006/relationships/oleObject" Target="../embeddings/oleObject221.bin"/><Relationship Id="rId651" Type="http://schemas.openxmlformats.org/officeDocument/2006/relationships/image" Target="../media/image324.emf"/><Relationship Id="rId749" Type="http://schemas.openxmlformats.org/officeDocument/2006/relationships/image" Target="../media/image373.emf"/><Relationship Id="rId1281" Type="http://schemas.openxmlformats.org/officeDocument/2006/relationships/image" Target="../media/image639.emf"/><Relationship Id="rId1379" Type="http://schemas.openxmlformats.org/officeDocument/2006/relationships/image" Target="../media/image688.emf"/><Relationship Id="rId1502" Type="http://schemas.openxmlformats.org/officeDocument/2006/relationships/oleObject" Target="../embeddings/oleObject750.bin"/><Relationship Id="rId290" Type="http://schemas.openxmlformats.org/officeDocument/2006/relationships/oleObject" Target="../embeddings/oleObject144.bin"/><Relationship Id="rId304" Type="http://schemas.openxmlformats.org/officeDocument/2006/relationships/oleObject" Target="../embeddings/oleObject151.bin"/><Relationship Id="rId388" Type="http://schemas.openxmlformats.org/officeDocument/2006/relationships/oleObject" Target="../embeddings/oleObject193.bin"/><Relationship Id="rId511" Type="http://schemas.openxmlformats.org/officeDocument/2006/relationships/image" Target="../media/image254.emf"/><Relationship Id="rId609" Type="http://schemas.openxmlformats.org/officeDocument/2006/relationships/image" Target="../media/image303.emf"/><Relationship Id="rId956" Type="http://schemas.openxmlformats.org/officeDocument/2006/relationships/oleObject" Target="../embeddings/oleObject477.bin"/><Relationship Id="rId1141" Type="http://schemas.openxmlformats.org/officeDocument/2006/relationships/image" Target="../media/image569.emf"/><Relationship Id="rId1239" Type="http://schemas.openxmlformats.org/officeDocument/2006/relationships/image" Target="../media/image618.emf"/><Relationship Id="rId85" Type="http://schemas.openxmlformats.org/officeDocument/2006/relationships/image" Target="../media/image41.emf"/><Relationship Id="rId150" Type="http://schemas.openxmlformats.org/officeDocument/2006/relationships/oleObject" Target="../embeddings/oleObject74.bin"/><Relationship Id="rId595" Type="http://schemas.openxmlformats.org/officeDocument/2006/relationships/image" Target="../media/image296.emf"/><Relationship Id="rId816" Type="http://schemas.openxmlformats.org/officeDocument/2006/relationships/oleObject" Target="../embeddings/oleObject407.bin"/><Relationship Id="rId1001" Type="http://schemas.openxmlformats.org/officeDocument/2006/relationships/image" Target="../media/image499.emf"/><Relationship Id="rId1446" Type="http://schemas.openxmlformats.org/officeDocument/2006/relationships/oleObject" Target="../embeddings/oleObject722.bin"/><Relationship Id="rId248" Type="http://schemas.openxmlformats.org/officeDocument/2006/relationships/oleObject" Target="../embeddings/oleObject123.bin"/><Relationship Id="rId455" Type="http://schemas.openxmlformats.org/officeDocument/2006/relationships/image" Target="../media/image226.emf"/><Relationship Id="rId662" Type="http://schemas.openxmlformats.org/officeDocument/2006/relationships/oleObject" Target="../embeddings/oleObject330.bin"/><Relationship Id="rId1085" Type="http://schemas.openxmlformats.org/officeDocument/2006/relationships/image" Target="../media/image541.emf"/><Relationship Id="rId1292" Type="http://schemas.openxmlformats.org/officeDocument/2006/relationships/oleObject" Target="../embeddings/oleObject645.bin"/><Relationship Id="rId1306" Type="http://schemas.openxmlformats.org/officeDocument/2006/relationships/oleObject" Target="../embeddings/oleObject652.bin"/><Relationship Id="rId1513" Type="http://schemas.openxmlformats.org/officeDocument/2006/relationships/image" Target="../media/image755.emf"/><Relationship Id="rId12" Type="http://schemas.openxmlformats.org/officeDocument/2006/relationships/oleObject" Target="../embeddings/oleObject5.bin"/><Relationship Id="rId108" Type="http://schemas.openxmlformats.org/officeDocument/2006/relationships/oleObject" Target="../embeddings/oleObject53.bin"/><Relationship Id="rId315" Type="http://schemas.openxmlformats.org/officeDocument/2006/relationships/image" Target="../media/image156.emf"/><Relationship Id="rId522" Type="http://schemas.openxmlformats.org/officeDocument/2006/relationships/oleObject" Target="../embeddings/oleObject260.bin"/><Relationship Id="rId967" Type="http://schemas.openxmlformats.org/officeDocument/2006/relationships/image" Target="../media/image482.emf"/><Relationship Id="rId1152" Type="http://schemas.openxmlformats.org/officeDocument/2006/relationships/oleObject" Target="../embeddings/oleObject575.bin"/><Relationship Id="rId96" Type="http://schemas.openxmlformats.org/officeDocument/2006/relationships/oleObject" Target="../embeddings/oleObject47.bin"/><Relationship Id="rId161" Type="http://schemas.openxmlformats.org/officeDocument/2006/relationships/image" Target="../media/image79.emf"/><Relationship Id="rId399" Type="http://schemas.openxmlformats.org/officeDocument/2006/relationships/image" Target="../media/image198.emf"/><Relationship Id="rId827" Type="http://schemas.openxmlformats.org/officeDocument/2006/relationships/image" Target="../media/image412.emf"/><Relationship Id="rId1012" Type="http://schemas.openxmlformats.org/officeDocument/2006/relationships/oleObject" Target="../embeddings/oleObject505.bin"/><Relationship Id="rId1457" Type="http://schemas.openxmlformats.org/officeDocument/2006/relationships/image" Target="../media/image727.emf"/><Relationship Id="rId259" Type="http://schemas.openxmlformats.org/officeDocument/2006/relationships/image" Target="../media/image128.emf"/><Relationship Id="rId466" Type="http://schemas.openxmlformats.org/officeDocument/2006/relationships/oleObject" Target="../embeddings/oleObject232.bin"/><Relationship Id="rId673" Type="http://schemas.openxmlformats.org/officeDocument/2006/relationships/image" Target="../media/image335.emf"/><Relationship Id="rId880" Type="http://schemas.openxmlformats.org/officeDocument/2006/relationships/oleObject" Target="../embeddings/oleObject439.bin"/><Relationship Id="rId1096" Type="http://schemas.openxmlformats.org/officeDocument/2006/relationships/oleObject" Target="../embeddings/oleObject547.bin"/><Relationship Id="rId1317" Type="http://schemas.openxmlformats.org/officeDocument/2006/relationships/image" Target="../media/image657.emf"/><Relationship Id="rId1524" Type="http://schemas.openxmlformats.org/officeDocument/2006/relationships/oleObject" Target="../embeddings/oleObject761.bin"/><Relationship Id="rId23" Type="http://schemas.openxmlformats.org/officeDocument/2006/relationships/image" Target="../media/image10.emf"/><Relationship Id="rId119" Type="http://schemas.openxmlformats.org/officeDocument/2006/relationships/image" Target="../media/image58.emf"/><Relationship Id="rId326" Type="http://schemas.openxmlformats.org/officeDocument/2006/relationships/oleObject" Target="../embeddings/oleObject162.bin"/><Relationship Id="rId533" Type="http://schemas.openxmlformats.org/officeDocument/2006/relationships/image" Target="../media/image265.emf"/><Relationship Id="rId978" Type="http://schemas.openxmlformats.org/officeDocument/2006/relationships/oleObject" Target="../embeddings/oleObject488.bin"/><Relationship Id="rId1163" Type="http://schemas.openxmlformats.org/officeDocument/2006/relationships/image" Target="../media/image580.emf"/><Relationship Id="rId1370" Type="http://schemas.openxmlformats.org/officeDocument/2006/relationships/oleObject" Target="../embeddings/oleObject684.bin"/><Relationship Id="rId740" Type="http://schemas.openxmlformats.org/officeDocument/2006/relationships/oleObject" Target="../embeddings/oleObject369.bin"/><Relationship Id="rId838" Type="http://schemas.openxmlformats.org/officeDocument/2006/relationships/oleObject" Target="../embeddings/oleObject418.bin"/><Relationship Id="rId1023" Type="http://schemas.openxmlformats.org/officeDocument/2006/relationships/image" Target="../media/image510.emf"/><Relationship Id="rId1468" Type="http://schemas.openxmlformats.org/officeDocument/2006/relationships/oleObject" Target="../embeddings/oleObject733.bin"/><Relationship Id="rId172" Type="http://schemas.openxmlformats.org/officeDocument/2006/relationships/oleObject" Target="../embeddings/oleObject85.bin"/><Relationship Id="rId477" Type="http://schemas.openxmlformats.org/officeDocument/2006/relationships/image" Target="../media/image237.emf"/><Relationship Id="rId600" Type="http://schemas.openxmlformats.org/officeDocument/2006/relationships/oleObject" Target="../embeddings/oleObject299.bin"/><Relationship Id="rId684" Type="http://schemas.openxmlformats.org/officeDocument/2006/relationships/oleObject" Target="../embeddings/oleObject341.bin"/><Relationship Id="rId1230" Type="http://schemas.openxmlformats.org/officeDocument/2006/relationships/oleObject" Target="../embeddings/oleObject614.bin"/><Relationship Id="rId1328" Type="http://schemas.openxmlformats.org/officeDocument/2006/relationships/oleObject" Target="../embeddings/oleObject663.bin"/><Relationship Id="rId1535" Type="http://schemas.openxmlformats.org/officeDocument/2006/relationships/image" Target="../media/image766.emf"/><Relationship Id="rId337" Type="http://schemas.openxmlformats.org/officeDocument/2006/relationships/image" Target="../media/image167.emf"/><Relationship Id="rId891" Type="http://schemas.openxmlformats.org/officeDocument/2006/relationships/image" Target="../media/image444.emf"/><Relationship Id="rId905" Type="http://schemas.openxmlformats.org/officeDocument/2006/relationships/image" Target="../media/image451.emf"/><Relationship Id="rId989" Type="http://schemas.openxmlformats.org/officeDocument/2006/relationships/image" Target="../media/image493.emf"/><Relationship Id="rId34" Type="http://schemas.openxmlformats.org/officeDocument/2006/relationships/oleObject" Target="../embeddings/oleObject16.bin"/><Relationship Id="rId544" Type="http://schemas.openxmlformats.org/officeDocument/2006/relationships/oleObject" Target="../embeddings/oleObject271.bin"/><Relationship Id="rId751" Type="http://schemas.openxmlformats.org/officeDocument/2006/relationships/image" Target="../media/image374.emf"/><Relationship Id="rId849" Type="http://schemas.openxmlformats.org/officeDocument/2006/relationships/image" Target="../media/image423.emf"/><Relationship Id="rId1174" Type="http://schemas.openxmlformats.org/officeDocument/2006/relationships/oleObject" Target="../embeddings/oleObject586.bin"/><Relationship Id="rId1381" Type="http://schemas.openxmlformats.org/officeDocument/2006/relationships/image" Target="../media/image689.emf"/><Relationship Id="rId1479" Type="http://schemas.openxmlformats.org/officeDocument/2006/relationships/image" Target="../media/image738.emf"/><Relationship Id="rId183" Type="http://schemas.openxmlformats.org/officeDocument/2006/relationships/image" Target="../media/image90.emf"/><Relationship Id="rId390" Type="http://schemas.openxmlformats.org/officeDocument/2006/relationships/oleObject" Target="../embeddings/oleObject194.bin"/><Relationship Id="rId404" Type="http://schemas.openxmlformats.org/officeDocument/2006/relationships/oleObject" Target="../embeddings/oleObject201.bin"/><Relationship Id="rId611" Type="http://schemas.openxmlformats.org/officeDocument/2006/relationships/image" Target="../media/image304.emf"/><Relationship Id="rId1034" Type="http://schemas.openxmlformats.org/officeDocument/2006/relationships/oleObject" Target="../embeddings/oleObject516.bin"/><Relationship Id="rId1241" Type="http://schemas.openxmlformats.org/officeDocument/2006/relationships/image" Target="../media/image619.emf"/><Relationship Id="rId1339" Type="http://schemas.openxmlformats.org/officeDocument/2006/relationships/image" Target="../media/image668.emf"/><Relationship Id="rId250" Type="http://schemas.openxmlformats.org/officeDocument/2006/relationships/oleObject" Target="../embeddings/oleObject124.bin"/><Relationship Id="rId488" Type="http://schemas.openxmlformats.org/officeDocument/2006/relationships/oleObject" Target="../embeddings/oleObject243.bin"/><Relationship Id="rId695" Type="http://schemas.openxmlformats.org/officeDocument/2006/relationships/image" Target="../media/image346.emf"/><Relationship Id="rId709" Type="http://schemas.openxmlformats.org/officeDocument/2006/relationships/image" Target="../media/image353.emf"/><Relationship Id="rId916" Type="http://schemas.openxmlformats.org/officeDocument/2006/relationships/oleObject" Target="../embeddings/oleObject457.bin"/><Relationship Id="rId1101" Type="http://schemas.openxmlformats.org/officeDocument/2006/relationships/image" Target="../media/image549.emf"/><Relationship Id="rId45" Type="http://schemas.openxmlformats.org/officeDocument/2006/relationships/image" Target="../media/image21.emf"/><Relationship Id="rId110" Type="http://schemas.openxmlformats.org/officeDocument/2006/relationships/oleObject" Target="../embeddings/oleObject54.bin"/><Relationship Id="rId348" Type="http://schemas.openxmlformats.org/officeDocument/2006/relationships/oleObject" Target="../embeddings/oleObject173.bin"/><Relationship Id="rId555" Type="http://schemas.openxmlformats.org/officeDocument/2006/relationships/image" Target="../media/image276.emf"/><Relationship Id="rId762" Type="http://schemas.openxmlformats.org/officeDocument/2006/relationships/oleObject" Target="../embeddings/oleObject380.bin"/><Relationship Id="rId1185" Type="http://schemas.openxmlformats.org/officeDocument/2006/relationships/image" Target="../media/image591.emf"/><Relationship Id="rId1392" Type="http://schemas.openxmlformats.org/officeDocument/2006/relationships/oleObject" Target="../embeddings/oleObject695.bin"/><Relationship Id="rId1406" Type="http://schemas.openxmlformats.org/officeDocument/2006/relationships/oleObject" Target="../embeddings/oleObject702.bin"/><Relationship Id="rId194" Type="http://schemas.openxmlformats.org/officeDocument/2006/relationships/oleObject" Target="../embeddings/oleObject96.bin"/><Relationship Id="rId208" Type="http://schemas.openxmlformats.org/officeDocument/2006/relationships/oleObject" Target="../embeddings/oleObject103.bin"/><Relationship Id="rId415" Type="http://schemas.openxmlformats.org/officeDocument/2006/relationships/image" Target="../media/image206.emf"/><Relationship Id="rId622" Type="http://schemas.openxmlformats.org/officeDocument/2006/relationships/oleObject" Target="../embeddings/oleObject310.bin"/><Relationship Id="rId1045" Type="http://schemas.openxmlformats.org/officeDocument/2006/relationships/image" Target="../media/image521.emf"/><Relationship Id="rId1252" Type="http://schemas.openxmlformats.org/officeDocument/2006/relationships/oleObject" Target="../embeddings/oleObject625.bin"/><Relationship Id="rId261" Type="http://schemas.openxmlformats.org/officeDocument/2006/relationships/image" Target="../media/image129.emf"/><Relationship Id="rId499" Type="http://schemas.openxmlformats.org/officeDocument/2006/relationships/image" Target="../media/image248.emf"/><Relationship Id="rId927" Type="http://schemas.openxmlformats.org/officeDocument/2006/relationships/image" Target="../media/image462.emf"/><Relationship Id="rId1112" Type="http://schemas.openxmlformats.org/officeDocument/2006/relationships/oleObject" Target="../embeddings/oleObject555.bin"/><Relationship Id="rId56" Type="http://schemas.openxmlformats.org/officeDocument/2006/relationships/oleObject" Target="../embeddings/oleObject27.bin"/><Relationship Id="rId359" Type="http://schemas.openxmlformats.org/officeDocument/2006/relationships/image" Target="../media/image178.emf"/><Relationship Id="rId566" Type="http://schemas.openxmlformats.org/officeDocument/2006/relationships/oleObject" Target="../embeddings/oleObject282.bin"/><Relationship Id="rId773" Type="http://schemas.openxmlformats.org/officeDocument/2006/relationships/image" Target="../media/image385.emf"/><Relationship Id="rId1196" Type="http://schemas.openxmlformats.org/officeDocument/2006/relationships/oleObject" Target="../embeddings/oleObject597.bin"/><Relationship Id="rId1417" Type="http://schemas.openxmlformats.org/officeDocument/2006/relationships/image" Target="../media/image707.emf"/><Relationship Id="rId121" Type="http://schemas.openxmlformats.org/officeDocument/2006/relationships/image" Target="../media/image59.emf"/><Relationship Id="rId219" Type="http://schemas.openxmlformats.org/officeDocument/2006/relationships/image" Target="../media/image108.emf"/><Relationship Id="rId426" Type="http://schemas.openxmlformats.org/officeDocument/2006/relationships/oleObject" Target="../embeddings/oleObject212.bin"/><Relationship Id="rId633" Type="http://schemas.openxmlformats.org/officeDocument/2006/relationships/image" Target="../media/image315.emf"/><Relationship Id="rId980" Type="http://schemas.openxmlformats.org/officeDocument/2006/relationships/oleObject" Target="../embeddings/oleObject489.bin"/><Relationship Id="rId1056" Type="http://schemas.openxmlformats.org/officeDocument/2006/relationships/oleObject" Target="../embeddings/oleObject527.bin"/><Relationship Id="rId1263" Type="http://schemas.openxmlformats.org/officeDocument/2006/relationships/image" Target="../media/image630.emf"/><Relationship Id="rId840" Type="http://schemas.openxmlformats.org/officeDocument/2006/relationships/oleObject" Target="../embeddings/oleObject419.bin"/><Relationship Id="rId938" Type="http://schemas.openxmlformats.org/officeDocument/2006/relationships/oleObject" Target="../embeddings/oleObject468.bin"/><Relationship Id="rId1470" Type="http://schemas.openxmlformats.org/officeDocument/2006/relationships/oleObject" Target="../embeddings/oleObject734.bin"/><Relationship Id="rId67" Type="http://schemas.openxmlformats.org/officeDocument/2006/relationships/image" Target="../media/image32.emf"/><Relationship Id="rId272" Type="http://schemas.openxmlformats.org/officeDocument/2006/relationships/oleObject" Target="../embeddings/oleObject135.bin"/><Relationship Id="rId577" Type="http://schemas.openxmlformats.org/officeDocument/2006/relationships/image" Target="../media/image287.emf"/><Relationship Id="rId700" Type="http://schemas.openxmlformats.org/officeDocument/2006/relationships/oleObject" Target="../embeddings/oleObject349.bin"/><Relationship Id="rId1123" Type="http://schemas.openxmlformats.org/officeDocument/2006/relationships/image" Target="../media/image560.emf"/><Relationship Id="rId1330" Type="http://schemas.openxmlformats.org/officeDocument/2006/relationships/oleObject" Target="../embeddings/oleObject664.bin"/><Relationship Id="rId1428" Type="http://schemas.openxmlformats.org/officeDocument/2006/relationships/oleObject" Target="../embeddings/oleObject713.bin"/><Relationship Id="rId132" Type="http://schemas.openxmlformats.org/officeDocument/2006/relationships/oleObject" Target="../embeddings/oleObject65.bin"/><Relationship Id="rId784" Type="http://schemas.openxmlformats.org/officeDocument/2006/relationships/oleObject" Target="../embeddings/oleObject391.bin"/><Relationship Id="rId991" Type="http://schemas.openxmlformats.org/officeDocument/2006/relationships/image" Target="../media/image494.emf"/><Relationship Id="rId1067" Type="http://schemas.openxmlformats.org/officeDocument/2006/relationships/image" Target="../media/image532.emf"/><Relationship Id="rId437" Type="http://schemas.openxmlformats.org/officeDocument/2006/relationships/image" Target="../media/image217.emf"/><Relationship Id="rId644" Type="http://schemas.openxmlformats.org/officeDocument/2006/relationships/oleObject" Target="../embeddings/oleObject321.bin"/><Relationship Id="rId851" Type="http://schemas.openxmlformats.org/officeDocument/2006/relationships/image" Target="../media/image424.emf"/><Relationship Id="rId1274" Type="http://schemas.openxmlformats.org/officeDocument/2006/relationships/oleObject" Target="../embeddings/oleObject636.bin"/><Relationship Id="rId1481" Type="http://schemas.openxmlformats.org/officeDocument/2006/relationships/image" Target="../media/image739.emf"/><Relationship Id="rId283" Type="http://schemas.openxmlformats.org/officeDocument/2006/relationships/image" Target="../media/image140.emf"/><Relationship Id="rId490" Type="http://schemas.openxmlformats.org/officeDocument/2006/relationships/oleObject" Target="../embeddings/oleObject244.bin"/><Relationship Id="rId504" Type="http://schemas.openxmlformats.org/officeDocument/2006/relationships/oleObject" Target="../embeddings/oleObject251.bin"/><Relationship Id="rId711" Type="http://schemas.openxmlformats.org/officeDocument/2006/relationships/image" Target="../media/image354.emf"/><Relationship Id="rId949" Type="http://schemas.openxmlformats.org/officeDocument/2006/relationships/image" Target="../media/image473.emf"/><Relationship Id="rId1134" Type="http://schemas.openxmlformats.org/officeDocument/2006/relationships/oleObject" Target="../embeddings/oleObject566.bin"/><Relationship Id="rId1341" Type="http://schemas.openxmlformats.org/officeDocument/2006/relationships/image" Target="../media/image669.emf"/><Relationship Id="rId78" Type="http://schemas.openxmlformats.org/officeDocument/2006/relationships/oleObject" Target="../embeddings/oleObject38.bin"/><Relationship Id="rId143" Type="http://schemas.openxmlformats.org/officeDocument/2006/relationships/image" Target="../media/image70.emf"/><Relationship Id="rId350" Type="http://schemas.openxmlformats.org/officeDocument/2006/relationships/oleObject" Target="../embeddings/oleObject174.bin"/><Relationship Id="rId588" Type="http://schemas.openxmlformats.org/officeDocument/2006/relationships/oleObject" Target="../embeddings/oleObject293.bin"/><Relationship Id="rId795" Type="http://schemas.openxmlformats.org/officeDocument/2006/relationships/image" Target="../media/image396.emf"/><Relationship Id="rId809" Type="http://schemas.openxmlformats.org/officeDocument/2006/relationships/image" Target="../media/image403.emf"/><Relationship Id="rId1201" Type="http://schemas.openxmlformats.org/officeDocument/2006/relationships/image" Target="../media/image599.emf"/><Relationship Id="rId1439" Type="http://schemas.openxmlformats.org/officeDocument/2006/relationships/image" Target="../media/image718.emf"/><Relationship Id="rId9" Type="http://schemas.openxmlformats.org/officeDocument/2006/relationships/image" Target="../media/image3.emf"/><Relationship Id="rId210" Type="http://schemas.openxmlformats.org/officeDocument/2006/relationships/oleObject" Target="../embeddings/oleObject104.bin"/><Relationship Id="rId448" Type="http://schemas.openxmlformats.org/officeDocument/2006/relationships/oleObject" Target="../embeddings/oleObject223.bin"/><Relationship Id="rId655" Type="http://schemas.openxmlformats.org/officeDocument/2006/relationships/image" Target="../media/image326.emf"/><Relationship Id="rId862" Type="http://schemas.openxmlformats.org/officeDocument/2006/relationships/oleObject" Target="../embeddings/oleObject430.bin"/><Relationship Id="rId1078" Type="http://schemas.openxmlformats.org/officeDocument/2006/relationships/oleObject" Target="../embeddings/oleObject538.bin"/><Relationship Id="rId1285" Type="http://schemas.openxmlformats.org/officeDocument/2006/relationships/image" Target="../media/image641.emf"/><Relationship Id="rId1492" Type="http://schemas.openxmlformats.org/officeDocument/2006/relationships/oleObject" Target="../embeddings/oleObject745.bin"/><Relationship Id="rId1506" Type="http://schemas.openxmlformats.org/officeDocument/2006/relationships/oleObject" Target="../embeddings/oleObject752.bin"/><Relationship Id="rId294" Type="http://schemas.openxmlformats.org/officeDocument/2006/relationships/oleObject" Target="../embeddings/oleObject146.bin"/><Relationship Id="rId308" Type="http://schemas.openxmlformats.org/officeDocument/2006/relationships/oleObject" Target="../embeddings/oleObject153.bin"/><Relationship Id="rId515" Type="http://schemas.openxmlformats.org/officeDocument/2006/relationships/image" Target="../media/image256.emf"/><Relationship Id="rId722" Type="http://schemas.openxmlformats.org/officeDocument/2006/relationships/oleObject" Target="../embeddings/oleObject360.bin"/><Relationship Id="rId1145" Type="http://schemas.openxmlformats.org/officeDocument/2006/relationships/image" Target="../media/image571.emf"/><Relationship Id="rId1352" Type="http://schemas.openxmlformats.org/officeDocument/2006/relationships/oleObject" Target="../embeddings/oleObject675.bin"/><Relationship Id="rId89" Type="http://schemas.openxmlformats.org/officeDocument/2006/relationships/image" Target="../media/image43.emf"/><Relationship Id="rId154" Type="http://schemas.openxmlformats.org/officeDocument/2006/relationships/oleObject" Target="../embeddings/oleObject76.bin"/><Relationship Id="rId361" Type="http://schemas.openxmlformats.org/officeDocument/2006/relationships/image" Target="../media/image179.emf"/><Relationship Id="rId599" Type="http://schemas.openxmlformats.org/officeDocument/2006/relationships/image" Target="../media/image298.emf"/><Relationship Id="rId1005" Type="http://schemas.openxmlformats.org/officeDocument/2006/relationships/image" Target="../media/image501.emf"/><Relationship Id="rId1212" Type="http://schemas.openxmlformats.org/officeDocument/2006/relationships/oleObject" Target="../embeddings/oleObject605.bin"/><Relationship Id="rId459" Type="http://schemas.openxmlformats.org/officeDocument/2006/relationships/image" Target="../media/image228.emf"/><Relationship Id="rId666" Type="http://schemas.openxmlformats.org/officeDocument/2006/relationships/oleObject" Target="../embeddings/oleObject332.bin"/><Relationship Id="rId873" Type="http://schemas.openxmlformats.org/officeDocument/2006/relationships/image" Target="../media/image435.emf"/><Relationship Id="rId1089" Type="http://schemas.openxmlformats.org/officeDocument/2006/relationships/image" Target="../media/image543.emf"/><Relationship Id="rId1296" Type="http://schemas.openxmlformats.org/officeDocument/2006/relationships/oleObject" Target="../embeddings/oleObject647.bin"/><Relationship Id="rId1517" Type="http://schemas.openxmlformats.org/officeDocument/2006/relationships/image" Target="../media/image757.emf"/><Relationship Id="rId16" Type="http://schemas.openxmlformats.org/officeDocument/2006/relationships/oleObject" Target="../embeddings/oleObject7.bin"/><Relationship Id="rId221" Type="http://schemas.openxmlformats.org/officeDocument/2006/relationships/image" Target="../media/image109.emf"/><Relationship Id="rId319" Type="http://schemas.openxmlformats.org/officeDocument/2006/relationships/image" Target="../media/image158.emf"/><Relationship Id="rId526" Type="http://schemas.openxmlformats.org/officeDocument/2006/relationships/oleObject" Target="../embeddings/oleObject262.bin"/><Relationship Id="rId1156" Type="http://schemas.openxmlformats.org/officeDocument/2006/relationships/oleObject" Target="../embeddings/oleObject577.bin"/><Relationship Id="rId1363" Type="http://schemas.openxmlformats.org/officeDocument/2006/relationships/image" Target="../media/image680.emf"/><Relationship Id="rId733" Type="http://schemas.openxmlformats.org/officeDocument/2006/relationships/image" Target="../media/image365.emf"/><Relationship Id="rId940" Type="http://schemas.openxmlformats.org/officeDocument/2006/relationships/oleObject" Target="../embeddings/oleObject469.bin"/><Relationship Id="rId1016" Type="http://schemas.openxmlformats.org/officeDocument/2006/relationships/oleObject" Target="../embeddings/oleObject507.bin"/><Relationship Id="rId165" Type="http://schemas.openxmlformats.org/officeDocument/2006/relationships/image" Target="../media/image81.emf"/><Relationship Id="rId372" Type="http://schemas.openxmlformats.org/officeDocument/2006/relationships/oleObject" Target="../embeddings/oleObject185.bin"/><Relationship Id="rId677" Type="http://schemas.openxmlformats.org/officeDocument/2006/relationships/image" Target="../media/image337.emf"/><Relationship Id="rId800" Type="http://schemas.openxmlformats.org/officeDocument/2006/relationships/oleObject" Target="../embeddings/oleObject399.bin"/><Relationship Id="rId1223" Type="http://schemas.openxmlformats.org/officeDocument/2006/relationships/image" Target="../media/image610.emf"/><Relationship Id="rId1430" Type="http://schemas.openxmlformats.org/officeDocument/2006/relationships/oleObject" Target="../embeddings/oleObject714.bin"/><Relationship Id="rId1528" Type="http://schemas.openxmlformats.org/officeDocument/2006/relationships/oleObject" Target="../embeddings/oleObject763.bin"/><Relationship Id="rId232" Type="http://schemas.openxmlformats.org/officeDocument/2006/relationships/oleObject" Target="../embeddings/oleObject115.bin"/><Relationship Id="rId884" Type="http://schemas.openxmlformats.org/officeDocument/2006/relationships/oleObject" Target="../embeddings/oleObject441.bin"/><Relationship Id="rId27" Type="http://schemas.openxmlformats.org/officeDocument/2006/relationships/image" Target="../media/image12.emf"/><Relationship Id="rId537" Type="http://schemas.openxmlformats.org/officeDocument/2006/relationships/image" Target="../media/image267.emf"/><Relationship Id="rId744" Type="http://schemas.openxmlformats.org/officeDocument/2006/relationships/oleObject" Target="../embeddings/oleObject371.bin"/><Relationship Id="rId951" Type="http://schemas.openxmlformats.org/officeDocument/2006/relationships/image" Target="../media/image474.emf"/><Relationship Id="rId1167" Type="http://schemas.openxmlformats.org/officeDocument/2006/relationships/image" Target="../media/image582.emf"/><Relationship Id="rId1374" Type="http://schemas.openxmlformats.org/officeDocument/2006/relationships/oleObject" Target="../embeddings/oleObject686.bin"/><Relationship Id="rId80" Type="http://schemas.openxmlformats.org/officeDocument/2006/relationships/oleObject" Target="../embeddings/oleObject39.bin"/><Relationship Id="rId176" Type="http://schemas.openxmlformats.org/officeDocument/2006/relationships/oleObject" Target="../embeddings/oleObject87.bin"/><Relationship Id="rId383" Type="http://schemas.openxmlformats.org/officeDocument/2006/relationships/image" Target="../media/image190.emf"/><Relationship Id="rId590" Type="http://schemas.openxmlformats.org/officeDocument/2006/relationships/oleObject" Target="../embeddings/oleObject294.bin"/><Relationship Id="rId604" Type="http://schemas.openxmlformats.org/officeDocument/2006/relationships/oleObject" Target="../embeddings/oleObject301.bin"/><Relationship Id="rId811" Type="http://schemas.openxmlformats.org/officeDocument/2006/relationships/image" Target="../media/image404.emf"/><Relationship Id="rId1027" Type="http://schemas.openxmlformats.org/officeDocument/2006/relationships/image" Target="../media/image512.emf"/><Relationship Id="rId1234" Type="http://schemas.openxmlformats.org/officeDocument/2006/relationships/oleObject" Target="../embeddings/oleObject616.bin"/><Relationship Id="rId1441" Type="http://schemas.openxmlformats.org/officeDocument/2006/relationships/image" Target="../media/image719.emf"/><Relationship Id="rId243" Type="http://schemas.openxmlformats.org/officeDocument/2006/relationships/image" Target="../media/image120.emf"/><Relationship Id="rId450" Type="http://schemas.openxmlformats.org/officeDocument/2006/relationships/oleObject" Target="../embeddings/oleObject224.bin"/><Relationship Id="rId688" Type="http://schemas.openxmlformats.org/officeDocument/2006/relationships/oleObject" Target="../embeddings/oleObject343.bin"/><Relationship Id="rId895" Type="http://schemas.openxmlformats.org/officeDocument/2006/relationships/image" Target="../media/image446.emf"/><Relationship Id="rId909" Type="http://schemas.openxmlformats.org/officeDocument/2006/relationships/image" Target="../media/image453.emf"/><Relationship Id="rId1080" Type="http://schemas.openxmlformats.org/officeDocument/2006/relationships/oleObject" Target="../embeddings/oleObject539.bin"/><Relationship Id="rId1301" Type="http://schemas.openxmlformats.org/officeDocument/2006/relationships/image" Target="../media/image649.emf"/><Relationship Id="rId38" Type="http://schemas.openxmlformats.org/officeDocument/2006/relationships/oleObject" Target="../embeddings/oleObject18.bin"/><Relationship Id="rId103" Type="http://schemas.openxmlformats.org/officeDocument/2006/relationships/image" Target="../media/image50.emf"/><Relationship Id="rId310" Type="http://schemas.openxmlformats.org/officeDocument/2006/relationships/oleObject" Target="../embeddings/oleObject154.bin"/><Relationship Id="rId548" Type="http://schemas.openxmlformats.org/officeDocument/2006/relationships/oleObject" Target="../embeddings/oleObject273.bin"/><Relationship Id="rId755" Type="http://schemas.openxmlformats.org/officeDocument/2006/relationships/image" Target="../media/image376.emf"/><Relationship Id="rId962" Type="http://schemas.openxmlformats.org/officeDocument/2006/relationships/oleObject" Target="../embeddings/oleObject480.bin"/><Relationship Id="rId1178" Type="http://schemas.openxmlformats.org/officeDocument/2006/relationships/oleObject" Target="../embeddings/oleObject588.bin"/><Relationship Id="rId1385" Type="http://schemas.openxmlformats.org/officeDocument/2006/relationships/image" Target="../media/image691.emf"/><Relationship Id="rId91" Type="http://schemas.openxmlformats.org/officeDocument/2006/relationships/image" Target="../media/image44.emf"/><Relationship Id="rId187" Type="http://schemas.openxmlformats.org/officeDocument/2006/relationships/image" Target="../media/image92.emf"/><Relationship Id="rId394" Type="http://schemas.openxmlformats.org/officeDocument/2006/relationships/oleObject" Target="../embeddings/oleObject196.bin"/><Relationship Id="rId408" Type="http://schemas.openxmlformats.org/officeDocument/2006/relationships/oleObject" Target="../embeddings/oleObject203.bin"/><Relationship Id="rId615" Type="http://schemas.openxmlformats.org/officeDocument/2006/relationships/image" Target="../media/image306.emf"/><Relationship Id="rId822" Type="http://schemas.openxmlformats.org/officeDocument/2006/relationships/oleObject" Target="../embeddings/oleObject410.bin"/><Relationship Id="rId1038" Type="http://schemas.openxmlformats.org/officeDocument/2006/relationships/oleObject" Target="../embeddings/oleObject518.bin"/><Relationship Id="rId1245" Type="http://schemas.openxmlformats.org/officeDocument/2006/relationships/image" Target="../media/image621.emf"/><Relationship Id="rId1452" Type="http://schemas.openxmlformats.org/officeDocument/2006/relationships/oleObject" Target="../embeddings/oleObject725.bin"/><Relationship Id="rId254" Type="http://schemas.openxmlformats.org/officeDocument/2006/relationships/oleObject" Target="../embeddings/oleObject126.bin"/><Relationship Id="rId699" Type="http://schemas.openxmlformats.org/officeDocument/2006/relationships/image" Target="../media/image348.emf"/><Relationship Id="rId1091" Type="http://schemas.openxmlformats.org/officeDocument/2006/relationships/image" Target="../media/image544.emf"/><Relationship Id="rId1105" Type="http://schemas.openxmlformats.org/officeDocument/2006/relationships/image" Target="../media/image551.emf"/><Relationship Id="rId1312" Type="http://schemas.openxmlformats.org/officeDocument/2006/relationships/oleObject" Target="../embeddings/oleObject655.bin"/><Relationship Id="rId49" Type="http://schemas.openxmlformats.org/officeDocument/2006/relationships/image" Target="../media/image23.emf"/><Relationship Id="rId114" Type="http://schemas.openxmlformats.org/officeDocument/2006/relationships/oleObject" Target="../embeddings/oleObject56.bin"/><Relationship Id="rId461" Type="http://schemas.openxmlformats.org/officeDocument/2006/relationships/image" Target="../media/image229.emf"/><Relationship Id="rId559" Type="http://schemas.openxmlformats.org/officeDocument/2006/relationships/image" Target="../media/image278.emf"/><Relationship Id="rId766" Type="http://schemas.openxmlformats.org/officeDocument/2006/relationships/oleObject" Target="../embeddings/oleObject382.bin"/><Relationship Id="rId1189" Type="http://schemas.openxmlformats.org/officeDocument/2006/relationships/image" Target="../media/image593.emf"/><Relationship Id="rId1396" Type="http://schemas.openxmlformats.org/officeDocument/2006/relationships/oleObject" Target="../embeddings/oleObject697.bin"/><Relationship Id="rId198" Type="http://schemas.openxmlformats.org/officeDocument/2006/relationships/oleObject" Target="../embeddings/oleObject98.bin"/><Relationship Id="rId321" Type="http://schemas.openxmlformats.org/officeDocument/2006/relationships/image" Target="../media/image159.emf"/><Relationship Id="rId419" Type="http://schemas.openxmlformats.org/officeDocument/2006/relationships/image" Target="../media/image208.emf"/><Relationship Id="rId626" Type="http://schemas.openxmlformats.org/officeDocument/2006/relationships/oleObject" Target="../embeddings/oleObject312.bin"/><Relationship Id="rId973" Type="http://schemas.openxmlformats.org/officeDocument/2006/relationships/image" Target="../media/image485.emf"/><Relationship Id="rId1049" Type="http://schemas.openxmlformats.org/officeDocument/2006/relationships/image" Target="../media/image523.emf"/><Relationship Id="rId1256" Type="http://schemas.openxmlformats.org/officeDocument/2006/relationships/oleObject" Target="../embeddings/oleObject627.bin"/><Relationship Id="rId833" Type="http://schemas.openxmlformats.org/officeDocument/2006/relationships/image" Target="../media/image415.emf"/><Relationship Id="rId1116" Type="http://schemas.openxmlformats.org/officeDocument/2006/relationships/oleObject" Target="../embeddings/oleObject557.bin"/><Relationship Id="rId1463" Type="http://schemas.openxmlformats.org/officeDocument/2006/relationships/image" Target="../media/image730.emf"/><Relationship Id="rId265" Type="http://schemas.openxmlformats.org/officeDocument/2006/relationships/image" Target="../media/image131.emf"/><Relationship Id="rId472" Type="http://schemas.openxmlformats.org/officeDocument/2006/relationships/oleObject" Target="../embeddings/oleObject235.bin"/><Relationship Id="rId900" Type="http://schemas.openxmlformats.org/officeDocument/2006/relationships/oleObject" Target="../embeddings/oleObject449.bin"/><Relationship Id="rId1323" Type="http://schemas.openxmlformats.org/officeDocument/2006/relationships/image" Target="../media/image660.emf"/><Relationship Id="rId1530" Type="http://schemas.openxmlformats.org/officeDocument/2006/relationships/oleObject" Target="../embeddings/oleObject764.bin"/><Relationship Id="rId125" Type="http://schemas.openxmlformats.org/officeDocument/2006/relationships/image" Target="../media/image61.emf"/><Relationship Id="rId332" Type="http://schemas.openxmlformats.org/officeDocument/2006/relationships/oleObject" Target="../embeddings/oleObject165.bin"/><Relationship Id="rId777" Type="http://schemas.openxmlformats.org/officeDocument/2006/relationships/image" Target="../media/image387.emf"/><Relationship Id="rId984" Type="http://schemas.openxmlformats.org/officeDocument/2006/relationships/oleObject" Target="../embeddings/oleObject491.bin"/><Relationship Id="rId637" Type="http://schemas.openxmlformats.org/officeDocument/2006/relationships/image" Target="../media/image317.emf"/><Relationship Id="rId844" Type="http://schemas.openxmlformats.org/officeDocument/2006/relationships/oleObject" Target="../embeddings/oleObject421.bin"/><Relationship Id="rId1267" Type="http://schemas.openxmlformats.org/officeDocument/2006/relationships/image" Target="../media/image632.emf"/><Relationship Id="rId1474" Type="http://schemas.openxmlformats.org/officeDocument/2006/relationships/oleObject" Target="../embeddings/oleObject736.bin"/><Relationship Id="rId276" Type="http://schemas.openxmlformats.org/officeDocument/2006/relationships/oleObject" Target="../embeddings/oleObject137.bin"/><Relationship Id="rId483" Type="http://schemas.openxmlformats.org/officeDocument/2006/relationships/image" Target="../media/image240.emf"/><Relationship Id="rId690" Type="http://schemas.openxmlformats.org/officeDocument/2006/relationships/oleObject" Target="../embeddings/oleObject344.bin"/><Relationship Id="rId704" Type="http://schemas.openxmlformats.org/officeDocument/2006/relationships/oleObject" Target="../embeddings/oleObject351.bin"/><Relationship Id="rId911" Type="http://schemas.openxmlformats.org/officeDocument/2006/relationships/image" Target="../media/image454.emf"/><Relationship Id="rId1127" Type="http://schemas.openxmlformats.org/officeDocument/2006/relationships/image" Target="../media/image562.emf"/><Relationship Id="rId1334" Type="http://schemas.openxmlformats.org/officeDocument/2006/relationships/oleObject" Target="../embeddings/oleObject666.bin"/><Relationship Id="rId40" Type="http://schemas.openxmlformats.org/officeDocument/2006/relationships/oleObject" Target="../embeddings/oleObject19.bin"/><Relationship Id="rId136" Type="http://schemas.openxmlformats.org/officeDocument/2006/relationships/oleObject" Target="../embeddings/oleObject67.bin"/><Relationship Id="rId343" Type="http://schemas.openxmlformats.org/officeDocument/2006/relationships/image" Target="../media/image170.emf"/><Relationship Id="rId550" Type="http://schemas.openxmlformats.org/officeDocument/2006/relationships/oleObject" Target="../embeddings/oleObject274.bin"/><Relationship Id="rId788" Type="http://schemas.openxmlformats.org/officeDocument/2006/relationships/oleObject" Target="../embeddings/oleObject393.bin"/><Relationship Id="rId995" Type="http://schemas.openxmlformats.org/officeDocument/2006/relationships/image" Target="../media/image496.emf"/><Relationship Id="rId1180" Type="http://schemas.openxmlformats.org/officeDocument/2006/relationships/oleObject" Target="../embeddings/oleObject589.bin"/><Relationship Id="rId1401" Type="http://schemas.openxmlformats.org/officeDocument/2006/relationships/image" Target="../media/image699.emf"/><Relationship Id="rId203" Type="http://schemas.openxmlformats.org/officeDocument/2006/relationships/image" Target="../media/image100.emf"/><Relationship Id="rId648" Type="http://schemas.openxmlformats.org/officeDocument/2006/relationships/oleObject" Target="../embeddings/oleObject323.bin"/><Relationship Id="rId855" Type="http://schemas.openxmlformats.org/officeDocument/2006/relationships/image" Target="../media/image426.emf"/><Relationship Id="rId1040" Type="http://schemas.openxmlformats.org/officeDocument/2006/relationships/oleObject" Target="../embeddings/oleObject519.bin"/><Relationship Id="rId1278" Type="http://schemas.openxmlformats.org/officeDocument/2006/relationships/oleObject" Target="../embeddings/oleObject638.bin"/><Relationship Id="rId1485" Type="http://schemas.openxmlformats.org/officeDocument/2006/relationships/image" Target="../media/image741.emf"/><Relationship Id="rId287" Type="http://schemas.openxmlformats.org/officeDocument/2006/relationships/image" Target="../media/image142.emf"/><Relationship Id="rId410" Type="http://schemas.openxmlformats.org/officeDocument/2006/relationships/oleObject" Target="../embeddings/oleObject204.bin"/><Relationship Id="rId494" Type="http://schemas.openxmlformats.org/officeDocument/2006/relationships/oleObject" Target="../embeddings/oleObject246.bin"/><Relationship Id="rId508" Type="http://schemas.openxmlformats.org/officeDocument/2006/relationships/oleObject" Target="../embeddings/oleObject253.bin"/><Relationship Id="rId715" Type="http://schemas.openxmlformats.org/officeDocument/2006/relationships/image" Target="../media/image356.emf"/><Relationship Id="rId922" Type="http://schemas.openxmlformats.org/officeDocument/2006/relationships/oleObject" Target="../embeddings/oleObject460.bin"/><Relationship Id="rId1138" Type="http://schemas.openxmlformats.org/officeDocument/2006/relationships/oleObject" Target="../embeddings/oleObject568.bin"/><Relationship Id="rId1345" Type="http://schemas.openxmlformats.org/officeDocument/2006/relationships/image" Target="../media/image671.emf"/><Relationship Id="rId147" Type="http://schemas.openxmlformats.org/officeDocument/2006/relationships/image" Target="../media/image72.emf"/><Relationship Id="rId354" Type="http://schemas.openxmlformats.org/officeDocument/2006/relationships/oleObject" Target="../embeddings/oleObject176.bin"/><Relationship Id="rId799" Type="http://schemas.openxmlformats.org/officeDocument/2006/relationships/image" Target="../media/image398.emf"/><Relationship Id="rId1191" Type="http://schemas.openxmlformats.org/officeDocument/2006/relationships/image" Target="../media/image594.emf"/><Relationship Id="rId1205" Type="http://schemas.openxmlformats.org/officeDocument/2006/relationships/image" Target="../media/image601.emf"/><Relationship Id="rId51" Type="http://schemas.openxmlformats.org/officeDocument/2006/relationships/image" Target="../media/image24.emf"/><Relationship Id="rId561" Type="http://schemas.openxmlformats.org/officeDocument/2006/relationships/image" Target="../media/image279.emf"/><Relationship Id="rId659" Type="http://schemas.openxmlformats.org/officeDocument/2006/relationships/image" Target="../media/image328.emf"/><Relationship Id="rId866" Type="http://schemas.openxmlformats.org/officeDocument/2006/relationships/oleObject" Target="../embeddings/oleObject432.bin"/><Relationship Id="rId1289" Type="http://schemas.openxmlformats.org/officeDocument/2006/relationships/image" Target="../media/image643.emf"/><Relationship Id="rId1412" Type="http://schemas.openxmlformats.org/officeDocument/2006/relationships/oleObject" Target="../embeddings/oleObject705.bin"/><Relationship Id="rId1496" Type="http://schemas.openxmlformats.org/officeDocument/2006/relationships/oleObject" Target="../embeddings/oleObject747.bin"/><Relationship Id="rId214" Type="http://schemas.openxmlformats.org/officeDocument/2006/relationships/oleObject" Target="../embeddings/oleObject106.bin"/><Relationship Id="rId298" Type="http://schemas.openxmlformats.org/officeDocument/2006/relationships/oleObject" Target="../embeddings/oleObject148.bin"/><Relationship Id="rId421" Type="http://schemas.openxmlformats.org/officeDocument/2006/relationships/image" Target="../media/image209.emf"/><Relationship Id="rId519" Type="http://schemas.openxmlformats.org/officeDocument/2006/relationships/image" Target="../media/image258.emf"/><Relationship Id="rId1051" Type="http://schemas.openxmlformats.org/officeDocument/2006/relationships/image" Target="../media/image524.emf"/><Relationship Id="rId1149" Type="http://schemas.openxmlformats.org/officeDocument/2006/relationships/image" Target="../media/image573.emf"/><Relationship Id="rId1356" Type="http://schemas.openxmlformats.org/officeDocument/2006/relationships/oleObject" Target="../embeddings/oleObject677.bin"/><Relationship Id="rId158" Type="http://schemas.openxmlformats.org/officeDocument/2006/relationships/oleObject" Target="../embeddings/oleObject78.bin"/><Relationship Id="rId726" Type="http://schemas.openxmlformats.org/officeDocument/2006/relationships/oleObject" Target="../embeddings/oleObject362.bin"/><Relationship Id="rId933" Type="http://schemas.openxmlformats.org/officeDocument/2006/relationships/image" Target="../media/image465.emf"/><Relationship Id="rId1009" Type="http://schemas.openxmlformats.org/officeDocument/2006/relationships/image" Target="../media/image503.emf"/><Relationship Id="rId62" Type="http://schemas.openxmlformats.org/officeDocument/2006/relationships/oleObject" Target="../embeddings/oleObject30.bin"/><Relationship Id="rId365" Type="http://schemas.openxmlformats.org/officeDocument/2006/relationships/image" Target="../media/image181.emf"/><Relationship Id="rId572" Type="http://schemas.openxmlformats.org/officeDocument/2006/relationships/oleObject" Target="../embeddings/oleObject285.bin"/><Relationship Id="rId1216" Type="http://schemas.openxmlformats.org/officeDocument/2006/relationships/oleObject" Target="../embeddings/oleObject607.bin"/><Relationship Id="rId1423" Type="http://schemas.openxmlformats.org/officeDocument/2006/relationships/image" Target="../media/image710.emf"/><Relationship Id="rId225" Type="http://schemas.openxmlformats.org/officeDocument/2006/relationships/image" Target="../media/image111.emf"/><Relationship Id="rId432" Type="http://schemas.openxmlformats.org/officeDocument/2006/relationships/oleObject" Target="../embeddings/oleObject215.bin"/><Relationship Id="rId877" Type="http://schemas.openxmlformats.org/officeDocument/2006/relationships/image" Target="../media/image437.emf"/><Relationship Id="rId1062" Type="http://schemas.openxmlformats.org/officeDocument/2006/relationships/oleObject" Target="../embeddings/oleObject530.bin"/><Relationship Id="rId737" Type="http://schemas.openxmlformats.org/officeDocument/2006/relationships/image" Target="../media/image367.emf"/><Relationship Id="rId944" Type="http://schemas.openxmlformats.org/officeDocument/2006/relationships/oleObject" Target="../embeddings/oleObject471.bin"/><Relationship Id="rId1367" Type="http://schemas.openxmlformats.org/officeDocument/2006/relationships/image" Target="../media/image682.emf"/><Relationship Id="rId73" Type="http://schemas.openxmlformats.org/officeDocument/2006/relationships/image" Target="../media/image35.emf"/><Relationship Id="rId169" Type="http://schemas.openxmlformats.org/officeDocument/2006/relationships/image" Target="../media/image83.emf"/><Relationship Id="rId376" Type="http://schemas.openxmlformats.org/officeDocument/2006/relationships/oleObject" Target="../embeddings/oleObject187.bin"/><Relationship Id="rId583" Type="http://schemas.openxmlformats.org/officeDocument/2006/relationships/image" Target="../media/image290.emf"/><Relationship Id="rId790" Type="http://schemas.openxmlformats.org/officeDocument/2006/relationships/oleObject" Target="../embeddings/oleObject394.bin"/><Relationship Id="rId804" Type="http://schemas.openxmlformats.org/officeDocument/2006/relationships/oleObject" Target="../embeddings/oleObject401.bin"/><Relationship Id="rId1227" Type="http://schemas.openxmlformats.org/officeDocument/2006/relationships/image" Target="../media/image612.emf"/><Relationship Id="rId1434" Type="http://schemas.openxmlformats.org/officeDocument/2006/relationships/oleObject" Target="../embeddings/oleObject716.bin"/><Relationship Id="rId4" Type="http://schemas.openxmlformats.org/officeDocument/2006/relationships/oleObject" Target="../embeddings/oleObject1.bin"/><Relationship Id="rId236" Type="http://schemas.openxmlformats.org/officeDocument/2006/relationships/oleObject" Target="../embeddings/oleObject117.bin"/><Relationship Id="rId443" Type="http://schemas.openxmlformats.org/officeDocument/2006/relationships/image" Target="../media/image220.emf"/><Relationship Id="rId650" Type="http://schemas.openxmlformats.org/officeDocument/2006/relationships/oleObject" Target="../embeddings/oleObject324.bin"/><Relationship Id="rId888" Type="http://schemas.openxmlformats.org/officeDocument/2006/relationships/oleObject" Target="../embeddings/oleObject443.bin"/><Relationship Id="rId1073" Type="http://schemas.openxmlformats.org/officeDocument/2006/relationships/image" Target="../media/image535.emf"/><Relationship Id="rId1280" Type="http://schemas.openxmlformats.org/officeDocument/2006/relationships/oleObject" Target="../embeddings/oleObject639.bin"/><Relationship Id="rId1501" Type="http://schemas.openxmlformats.org/officeDocument/2006/relationships/image" Target="../media/image749.emf"/><Relationship Id="rId303" Type="http://schemas.openxmlformats.org/officeDocument/2006/relationships/image" Target="../media/image150.emf"/><Relationship Id="rId748" Type="http://schemas.openxmlformats.org/officeDocument/2006/relationships/oleObject" Target="../embeddings/oleObject373.bin"/><Relationship Id="rId955" Type="http://schemas.openxmlformats.org/officeDocument/2006/relationships/image" Target="../media/image476.emf"/><Relationship Id="rId1140" Type="http://schemas.openxmlformats.org/officeDocument/2006/relationships/oleObject" Target="../embeddings/oleObject569.bin"/><Relationship Id="rId1378" Type="http://schemas.openxmlformats.org/officeDocument/2006/relationships/oleObject" Target="../embeddings/oleObject688.bin"/><Relationship Id="rId84" Type="http://schemas.openxmlformats.org/officeDocument/2006/relationships/oleObject" Target="../embeddings/oleObject41.bin"/><Relationship Id="rId387" Type="http://schemas.openxmlformats.org/officeDocument/2006/relationships/image" Target="../media/image192.emf"/><Relationship Id="rId510" Type="http://schemas.openxmlformats.org/officeDocument/2006/relationships/oleObject" Target="../embeddings/oleObject254.bin"/><Relationship Id="rId594" Type="http://schemas.openxmlformats.org/officeDocument/2006/relationships/oleObject" Target="../embeddings/oleObject296.bin"/><Relationship Id="rId608" Type="http://schemas.openxmlformats.org/officeDocument/2006/relationships/oleObject" Target="../embeddings/oleObject303.bin"/><Relationship Id="rId815" Type="http://schemas.openxmlformats.org/officeDocument/2006/relationships/image" Target="../media/image406.emf"/><Relationship Id="rId1238" Type="http://schemas.openxmlformats.org/officeDocument/2006/relationships/oleObject" Target="../embeddings/oleObject618.bin"/><Relationship Id="rId1445" Type="http://schemas.openxmlformats.org/officeDocument/2006/relationships/image" Target="../media/image721.emf"/><Relationship Id="rId247" Type="http://schemas.openxmlformats.org/officeDocument/2006/relationships/image" Target="../media/image122.emf"/><Relationship Id="rId899" Type="http://schemas.openxmlformats.org/officeDocument/2006/relationships/image" Target="../media/image448.emf"/><Relationship Id="rId1000" Type="http://schemas.openxmlformats.org/officeDocument/2006/relationships/oleObject" Target="../embeddings/oleObject499.bin"/><Relationship Id="rId1084" Type="http://schemas.openxmlformats.org/officeDocument/2006/relationships/oleObject" Target="../embeddings/oleObject541.bin"/><Relationship Id="rId1305" Type="http://schemas.openxmlformats.org/officeDocument/2006/relationships/image" Target="../media/image651.emf"/><Relationship Id="rId107" Type="http://schemas.openxmlformats.org/officeDocument/2006/relationships/image" Target="../media/image52.emf"/><Relationship Id="rId454" Type="http://schemas.openxmlformats.org/officeDocument/2006/relationships/oleObject" Target="../embeddings/oleObject226.bin"/><Relationship Id="rId661" Type="http://schemas.openxmlformats.org/officeDocument/2006/relationships/image" Target="../media/image329.emf"/><Relationship Id="rId759" Type="http://schemas.openxmlformats.org/officeDocument/2006/relationships/image" Target="../media/image378.emf"/><Relationship Id="rId966" Type="http://schemas.openxmlformats.org/officeDocument/2006/relationships/oleObject" Target="../embeddings/oleObject482.bin"/><Relationship Id="rId1291" Type="http://schemas.openxmlformats.org/officeDocument/2006/relationships/image" Target="../media/image644.emf"/><Relationship Id="rId1389" Type="http://schemas.openxmlformats.org/officeDocument/2006/relationships/image" Target="../media/image693.emf"/><Relationship Id="rId1512" Type="http://schemas.openxmlformats.org/officeDocument/2006/relationships/oleObject" Target="../embeddings/oleObject755.bin"/><Relationship Id="rId11" Type="http://schemas.openxmlformats.org/officeDocument/2006/relationships/image" Target="../media/image4.emf"/><Relationship Id="rId314" Type="http://schemas.openxmlformats.org/officeDocument/2006/relationships/oleObject" Target="../embeddings/oleObject156.bin"/><Relationship Id="rId398" Type="http://schemas.openxmlformats.org/officeDocument/2006/relationships/oleObject" Target="../embeddings/oleObject198.bin"/><Relationship Id="rId521" Type="http://schemas.openxmlformats.org/officeDocument/2006/relationships/image" Target="../media/image259.emf"/><Relationship Id="rId619" Type="http://schemas.openxmlformats.org/officeDocument/2006/relationships/image" Target="../media/image308.emf"/><Relationship Id="rId1151" Type="http://schemas.openxmlformats.org/officeDocument/2006/relationships/image" Target="../media/image574.emf"/><Relationship Id="rId1249" Type="http://schemas.openxmlformats.org/officeDocument/2006/relationships/image" Target="../media/image623.emf"/><Relationship Id="rId95" Type="http://schemas.openxmlformats.org/officeDocument/2006/relationships/image" Target="../media/image46.emf"/><Relationship Id="rId160" Type="http://schemas.openxmlformats.org/officeDocument/2006/relationships/oleObject" Target="../embeddings/oleObject79.bin"/><Relationship Id="rId826" Type="http://schemas.openxmlformats.org/officeDocument/2006/relationships/oleObject" Target="../embeddings/oleObject412.bin"/><Relationship Id="rId1011" Type="http://schemas.openxmlformats.org/officeDocument/2006/relationships/image" Target="../media/image504.emf"/><Relationship Id="rId1109" Type="http://schemas.openxmlformats.org/officeDocument/2006/relationships/image" Target="../media/image553.emf"/><Relationship Id="rId1456" Type="http://schemas.openxmlformats.org/officeDocument/2006/relationships/oleObject" Target="../embeddings/oleObject727.bin"/><Relationship Id="rId258" Type="http://schemas.openxmlformats.org/officeDocument/2006/relationships/oleObject" Target="../embeddings/oleObject128.bin"/><Relationship Id="rId465" Type="http://schemas.openxmlformats.org/officeDocument/2006/relationships/image" Target="../media/image231.emf"/><Relationship Id="rId672" Type="http://schemas.openxmlformats.org/officeDocument/2006/relationships/oleObject" Target="../embeddings/oleObject335.bin"/><Relationship Id="rId1095" Type="http://schemas.openxmlformats.org/officeDocument/2006/relationships/image" Target="../media/image546.emf"/><Relationship Id="rId1316" Type="http://schemas.openxmlformats.org/officeDocument/2006/relationships/oleObject" Target="../embeddings/oleObject657.bin"/><Relationship Id="rId1523" Type="http://schemas.openxmlformats.org/officeDocument/2006/relationships/image" Target="../media/image760.emf"/><Relationship Id="rId22" Type="http://schemas.openxmlformats.org/officeDocument/2006/relationships/oleObject" Target="../embeddings/oleObject10.bin"/><Relationship Id="rId118" Type="http://schemas.openxmlformats.org/officeDocument/2006/relationships/oleObject" Target="../embeddings/oleObject58.bin"/><Relationship Id="rId325" Type="http://schemas.openxmlformats.org/officeDocument/2006/relationships/image" Target="../media/image161.emf"/><Relationship Id="rId532" Type="http://schemas.openxmlformats.org/officeDocument/2006/relationships/oleObject" Target="../embeddings/oleObject265.bin"/><Relationship Id="rId977" Type="http://schemas.openxmlformats.org/officeDocument/2006/relationships/image" Target="../media/image487.emf"/><Relationship Id="rId1162" Type="http://schemas.openxmlformats.org/officeDocument/2006/relationships/oleObject" Target="../embeddings/oleObject580.bin"/><Relationship Id="rId171" Type="http://schemas.openxmlformats.org/officeDocument/2006/relationships/image" Target="../media/image84.emf"/><Relationship Id="rId837" Type="http://schemas.openxmlformats.org/officeDocument/2006/relationships/image" Target="../media/image417.emf"/><Relationship Id="rId1022" Type="http://schemas.openxmlformats.org/officeDocument/2006/relationships/oleObject" Target="../embeddings/oleObject510.bin"/><Relationship Id="rId1467" Type="http://schemas.openxmlformats.org/officeDocument/2006/relationships/image" Target="../media/image732.emf"/><Relationship Id="rId269" Type="http://schemas.openxmlformats.org/officeDocument/2006/relationships/image" Target="../media/image133.emf"/><Relationship Id="rId476" Type="http://schemas.openxmlformats.org/officeDocument/2006/relationships/oleObject" Target="../embeddings/oleObject237.bin"/><Relationship Id="rId683" Type="http://schemas.openxmlformats.org/officeDocument/2006/relationships/image" Target="../media/image340.emf"/><Relationship Id="rId890" Type="http://schemas.openxmlformats.org/officeDocument/2006/relationships/oleObject" Target="../embeddings/oleObject444.bin"/><Relationship Id="rId904" Type="http://schemas.openxmlformats.org/officeDocument/2006/relationships/oleObject" Target="../embeddings/oleObject451.bin"/><Relationship Id="rId1327" Type="http://schemas.openxmlformats.org/officeDocument/2006/relationships/image" Target="../media/image662.emf"/><Relationship Id="rId1534" Type="http://schemas.openxmlformats.org/officeDocument/2006/relationships/oleObject" Target="../embeddings/oleObject766.bin"/><Relationship Id="rId33" Type="http://schemas.openxmlformats.org/officeDocument/2006/relationships/image" Target="../media/image15.emf"/><Relationship Id="rId129" Type="http://schemas.openxmlformats.org/officeDocument/2006/relationships/image" Target="../media/image63.emf"/><Relationship Id="rId336" Type="http://schemas.openxmlformats.org/officeDocument/2006/relationships/oleObject" Target="../embeddings/oleObject167.bin"/><Relationship Id="rId543" Type="http://schemas.openxmlformats.org/officeDocument/2006/relationships/image" Target="../media/image270.emf"/><Relationship Id="rId988" Type="http://schemas.openxmlformats.org/officeDocument/2006/relationships/oleObject" Target="../embeddings/oleObject493.bin"/><Relationship Id="rId1173" Type="http://schemas.openxmlformats.org/officeDocument/2006/relationships/image" Target="../media/image585.emf"/><Relationship Id="rId1380" Type="http://schemas.openxmlformats.org/officeDocument/2006/relationships/oleObject" Target="../embeddings/oleObject689.bin"/><Relationship Id="rId182" Type="http://schemas.openxmlformats.org/officeDocument/2006/relationships/oleObject" Target="../embeddings/oleObject90.bin"/><Relationship Id="rId403" Type="http://schemas.openxmlformats.org/officeDocument/2006/relationships/image" Target="../media/image200.emf"/><Relationship Id="rId750" Type="http://schemas.openxmlformats.org/officeDocument/2006/relationships/oleObject" Target="../embeddings/oleObject374.bin"/><Relationship Id="rId848" Type="http://schemas.openxmlformats.org/officeDocument/2006/relationships/oleObject" Target="../embeddings/oleObject423.bin"/><Relationship Id="rId1033" Type="http://schemas.openxmlformats.org/officeDocument/2006/relationships/image" Target="../media/image515.emf"/><Relationship Id="rId1478" Type="http://schemas.openxmlformats.org/officeDocument/2006/relationships/oleObject" Target="../embeddings/oleObject738.bin"/><Relationship Id="rId487" Type="http://schemas.openxmlformats.org/officeDocument/2006/relationships/image" Target="../media/image242.emf"/><Relationship Id="rId610" Type="http://schemas.openxmlformats.org/officeDocument/2006/relationships/oleObject" Target="../embeddings/oleObject304.bin"/><Relationship Id="rId694" Type="http://schemas.openxmlformats.org/officeDocument/2006/relationships/oleObject" Target="../embeddings/oleObject346.bin"/><Relationship Id="rId708" Type="http://schemas.openxmlformats.org/officeDocument/2006/relationships/oleObject" Target="../embeddings/oleObject353.bin"/><Relationship Id="rId915" Type="http://schemas.openxmlformats.org/officeDocument/2006/relationships/image" Target="../media/image456.emf"/><Relationship Id="rId1240" Type="http://schemas.openxmlformats.org/officeDocument/2006/relationships/oleObject" Target="../embeddings/oleObject619.bin"/><Relationship Id="rId1338" Type="http://schemas.openxmlformats.org/officeDocument/2006/relationships/oleObject" Target="../embeddings/oleObject668.bin"/><Relationship Id="rId347" Type="http://schemas.openxmlformats.org/officeDocument/2006/relationships/image" Target="../media/image172.emf"/><Relationship Id="rId999" Type="http://schemas.openxmlformats.org/officeDocument/2006/relationships/image" Target="../media/image498.emf"/><Relationship Id="rId1100" Type="http://schemas.openxmlformats.org/officeDocument/2006/relationships/oleObject" Target="../embeddings/oleObject549.bin"/><Relationship Id="rId1184" Type="http://schemas.openxmlformats.org/officeDocument/2006/relationships/oleObject" Target="../embeddings/oleObject591.bin"/><Relationship Id="rId1405" Type="http://schemas.openxmlformats.org/officeDocument/2006/relationships/image" Target="../media/image701.emf"/><Relationship Id="rId44" Type="http://schemas.openxmlformats.org/officeDocument/2006/relationships/oleObject" Target="../embeddings/oleObject21.bin"/><Relationship Id="rId554" Type="http://schemas.openxmlformats.org/officeDocument/2006/relationships/oleObject" Target="../embeddings/oleObject276.bin"/><Relationship Id="rId761" Type="http://schemas.openxmlformats.org/officeDocument/2006/relationships/image" Target="../media/image379.emf"/><Relationship Id="rId859" Type="http://schemas.openxmlformats.org/officeDocument/2006/relationships/image" Target="../media/image428.emf"/><Relationship Id="rId1391" Type="http://schemas.openxmlformats.org/officeDocument/2006/relationships/image" Target="../media/image694.emf"/><Relationship Id="rId1489" Type="http://schemas.openxmlformats.org/officeDocument/2006/relationships/image" Target="../media/image743.emf"/><Relationship Id="rId193" Type="http://schemas.openxmlformats.org/officeDocument/2006/relationships/image" Target="../media/image95.emf"/><Relationship Id="rId207" Type="http://schemas.openxmlformats.org/officeDocument/2006/relationships/image" Target="../media/image102.emf"/><Relationship Id="rId414" Type="http://schemas.openxmlformats.org/officeDocument/2006/relationships/oleObject" Target="../embeddings/oleObject206.bin"/><Relationship Id="rId498" Type="http://schemas.openxmlformats.org/officeDocument/2006/relationships/oleObject" Target="../embeddings/oleObject248.bin"/><Relationship Id="rId621" Type="http://schemas.openxmlformats.org/officeDocument/2006/relationships/image" Target="../media/image309.emf"/><Relationship Id="rId1044" Type="http://schemas.openxmlformats.org/officeDocument/2006/relationships/oleObject" Target="../embeddings/oleObject521.bin"/><Relationship Id="rId1251" Type="http://schemas.openxmlformats.org/officeDocument/2006/relationships/image" Target="../media/image624.emf"/><Relationship Id="rId1349" Type="http://schemas.openxmlformats.org/officeDocument/2006/relationships/image" Target="../media/image673.emf"/><Relationship Id="rId260" Type="http://schemas.openxmlformats.org/officeDocument/2006/relationships/oleObject" Target="../embeddings/oleObject129.bin"/><Relationship Id="rId719" Type="http://schemas.openxmlformats.org/officeDocument/2006/relationships/image" Target="../media/image358.emf"/><Relationship Id="rId926" Type="http://schemas.openxmlformats.org/officeDocument/2006/relationships/oleObject" Target="../embeddings/oleObject462.bin"/><Relationship Id="rId1111" Type="http://schemas.openxmlformats.org/officeDocument/2006/relationships/image" Target="../media/image554.emf"/><Relationship Id="rId55" Type="http://schemas.openxmlformats.org/officeDocument/2006/relationships/image" Target="../media/image26.emf"/><Relationship Id="rId120" Type="http://schemas.openxmlformats.org/officeDocument/2006/relationships/oleObject" Target="../embeddings/oleObject59.bin"/><Relationship Id="rId358" Type="http://schemas.openxmlformats.org/officeDocument/2006/relationships/oleObject" Target="../embeddings/oleObject178.bin"/><Relationship Id="rId565" Type="http://schemas.openxmlformats.org/officeDocument/2006/relationships/image" Target="../media/image281.emf"/><Relationship Id="rId772" Type="http://schemas.openxmlformats.org/officeDocument/2006/relationships/oleObject" Target="../embeddings/oleObject385.bin"/><Relationship Id="rId1195" Type="http://schemas.openxmlformats.org/officeDocument/2006/relationships/image" Target="../media/image596.emf"/><Relationship Id="rId1209" Type="http://schemas.openxmlformats.org/officeDocument/2006/relationships/image" Target="../media/image603.emf"/><Relationship Id="rId1416" Type="http://schemas.openxmlformats.org/officeDocument/2006/relationships/oleObject" Target="../embeddings/oleObject707.bin"/><Relationship Id="rId218" Type="http://schemas.openxmlformats.org/officeDocument/2006/relationships/oleObject" Target="../embeddings/oleObject108.bin"/><Relationship Id="rId425" Type="http://schemas.openxmlformats.org/officeDocument/2006/relationships/image" Target="../media/image211.emf"/><Relationship Id="rId632" Type="http://schemas.openxmlformats.org/officeDocument/2006/relationships/oleObject" Target="../embeddings/oleObject315.bin"/><Relationship Id="rId1055" Type="http://schemas.openxmlformats.org/officeDocument/2006/relationships/image" Target="../media/image526.emf"/><Relationship Id="rId1262" Type="http://schemas.openxmlformats.org/officeDocument/2006/relationships/oleObject" Target="../embeddings/oleObject630.bin"/><Relationship Id="rId271" Type="http://schemas.openxmlformats.org/officeDocument/2006/relationships/image" Target="../media/image134.emf"/><Relationship Id="rId937" Type="http://schemas.openxmlformats.org/officeDocument/2006/relationships/image" Target="../media/image467.emf"/><Relationship Id="rId1122" Type="http://schemas.openxmlformats.org/officeDocument/2006/relationships/oleObject" Target="../embeddings/oleObject560.bin"/><Relationship Id="rId66" Type="http://schemas.openxmlformats.org/officeDocument/2006/relationships/oleObject" Target="../embeddings/oleObject32.bin"/><Relationship Id="rId131" Type="http://schemas.openxmlformats.org/officeDocument/2006/relationships/image" Target="../media/image64.emf"/><Relationship Id="rId369" Type="http://schemas.openxmlformats.org/officeDocument/2006/relationships/image" Target="../media/image183.emf"/><Relationship Id="rId576" Type="http://schemas.openxmlformats.org/officeDocument/2006/relationships/oleObject" Target="../embeddings/oleObject287.bin"/><Relationship Id="rId783" Type="http://schemas.openxmlformats.org/officeDocument/2006/relationships/image" Target="../media/image390.emf"/><Relationship Id="rId990" Type="http://schemas.openxmlformats.org/officeDocument/2006/relationships/oleObject" Target="../embeddings/oleObject494.bin"/><Relationship Id="rId1427" Type="http://schemas.openxmlformats.org/officeDocument/2006/relationships/image" Target="../media/image712.emf"/><Relationship Id="rId229" Type="http://schemas.openxmlformats.org/officeDocument/2006/relationships/image" Target="../media/image113.emf"/><Relationship Id="rId436" Type="http://schemas.openxmlformats.org/officeDocument/2006/relationships/oleObject" Target="../embeddings/oleObject217.bin"/><Relationship Id="rId643" Type="http://schemas.openxmlformats.org/officeDocument/2006/relationships/image" Target="../media/image320.emf"/><Relationship Id="rId1066" Type="http://schemas.openxmlformats.org/officeDocument/2006/relationships/oleObject" Target="../embeddings/oleObject532.bin"/><Relationship Id="rId1273" Type="http://schemas.openxmlformats.org/officeDocument/2006/relationships/image" Target="../media/image635.emf"/><Relationship Id="rId1480" Type="http://schemas.openxmlformats.org/officeDocument/2006/relationships/oleObject" Target="../embeddings/oleObject739.bin"/><Relationship Id="rId850" Type="http://schemas.openxmlformats.org/officeDocument/2006/relationships/oleObject" Target="../embeddings/oleObject424.bin"/><Relationship Id="rId948" Type="http://schemas.openxmlformats.org/officeDocument/2006/relationships/oleObject" Target="../embeddings/oleObject473.bin"/><Relationship Id="rId1133" Type="http://schemas.openxmlformats.org/officeDocument/2006/relationships/image" Target="../media/image565.emf"/><Relationship Id="rId77" Type="http://schemas.openxmlformats.org/officeDocument/2006/relationships/image" Target="../media/image37.emf"/><Relationship Id="rId282" Type="http://schemas.openxmlformats.org/officeDocument/2006/relationships/oleObject" Target="../embeddings/oleObject140.bin"/><Relationship Id="rId503" Type="http://schemas.openxmlformats.org/officeDocument/2006/relationships/image" Target="../media/image250.emf"/><Relationship Id="rId587" Type="http://schemas.openxmlformats.org/officeDocument/2006/relationships/image" Target="../media/image292.emf"/><Relationship Id="rId710" Type="http://schemas.openxmlformats.org/officeDocument/2006/relationships/oleObject" Target="../embeddings/oleObject354.bin"/><Relationship Id="rId808" Type="http://schemas.openxmlformats.org/officeDocument/2006/relationships/oleObject" Target="../embeddings/oleObject403.bin"/><Relationship Id="rId1340" Type="http://schemas.openxmlformats.org/officeDocument/2006/relationships/oleObject" Target="../embeddings/oleObject669.bin"/><Relationship Id="rId1438" Type="http://schemas.openxmlformats.org/officeDocument/2006/relationships/oleObject" Target="../embeddings/oleObject718.bin"/><Relationship Id="rId8" Type="http://schemas.openxmlformats.org/officeDocument/2006/relationships/oleObject" Target="../embeddings/oleObject3.bin"/><Relationship Id="rId142" Type="http://schemas.openxmlformats.org/officeDocument/2006/relationships/oleObject" Target="../embeddings/oleObject70.bin"/><Relationship Id="rId447" Type="http://schemas.openxmlformats.org/officeDocument/2006/relationships/image" Target="../media/image222.emf"/><Relationship Id="rId794" Type="http://schemas.openxmlformats.org/officeDocument/2006/relationships/oleObject" Target="../embeddings/oleObject396.bin"/><Relationship Id="rId1077" Type="http://schemas.openxmlformats.org/officeDocument/2006/relationships/image" Target="../media/image537.emf"/><Relationship Id="rId1200" Type="http://schemas.openxmlformats.org/officeDocument/2006/relationships/oleObject" Target="../embeddings/oleObject599.bin"/><Relationship Id="rId654" Type="http://schemas.openxmlformats.org/officeDocument/2006/relationships/oleObject" Target="../embeddings/oleObject326.bin"/><Relationship Id="rId861" Type="http://schemas.openxmlformats.org/officeDocument/2006/relationships/image" Target="../media/image429.emf"/><Relationship Id="rId959" Type="http://schemas.openxmlformats.org/officeDocument/2006/relationships/image" Target="../media/image478.emf"/><Relationship Id="rId1284" Type="http://schemas.openxmlformats.org/officeDocument/2006/relationships/oleObject" Target="../embeddings/oleObject641.bin"/><Relationship Id="rId1491" Type="http://schemas.openxmlformats.org/officeDocument/2006/relationships/image" Target="../media/image744.emf"/><Relationship Id="rId1505" Type="http://schemas.openxmlformats.org/officeDocument/2006/relationships/image" Target="../media/image751.emf"/><Relationship Id="rId293" Type="http://schemas.openxmlformats.org/officeDocument/2006/relationships/image" Target="../media/image145.emf"/><Relationship Id="rId307" Type="http://schemas.openxmlformats.org/officeDocument/2006/relationships/image" Target="../media/image152.emf"/><Relationship Id="rId514" Type="http://schemas.openxmlformats.org/officeDocument/2006/relationships/oleObject" Target="../embeddings/oleObject256.bin"/><Relationship Id="rId721" Type="http://schemas.openxmlformats.org/officeDocument/2006/relationships/image" Target="../media/image359.emf"/><Relationship Id="rId1144" Type="http://schemas.openxmlformats.org/officeDocument/2006/relationships/oleObject" Target="../embeddings/oleObject571.bin"/><Relationship Id="rId1351" Type="http://schemas.openxmlformats.org/officeDocument/2006/relationships/image" Target="../media/image674.emf"/><Relationship Id="rId1449" Type="http://schemas.openxmlformats.org/officeDocument/2006/relationships/image" Target="../media/image723.emf"/><Relationship Id="rId88" Type="http://schemas.openxmlformats.org/officeDocument/2006/relationships/oleObject" Target="../embeddings/oleObject43.bin"/><Relationship Id="rId153" Type="http://schemas.openxmlformats.org/officeDocument/2006/relationships/image" Target="../media/image75.emf"/><Relationship Id="rId360" Type="http://schemas.openxmlformats.org/officeDocument/2006/relationships/oleObject" Target="../embeddings/oleObject179.bin"/><Relationship Id="rId598" Type="http://schemas.openxmlformats.org/officeDocument/2006/relationships/oleObject" Target="../embeddings/oleObject298.bin"/><Relationship Id="rId819" Type="http://schemas.openxmlformats.org/officeDocument/2006/relationships/image" Target="../media/image408.emf"/><Relationship Id="rId1004" Type="http://schemas.openxmlformats.org/officeDocument/2006/relationships/oleObject" Target="../embeddings/oleObject501.bin"/><Relationship Id="rId1211" Type="http://schemas.openxmlformats.org/officeDocument/2006/relationships/image" Target="../media/image604.emf"/><Relationship Id="rId220" Type="http://schemas.openxmlformats.org/officeDocument/2006/relationships/oleObject" Target="../embeddings/oleObject109.bin"/><Relationship Id="rId458" Type="http://schemas.openxmlformats.org/officeDocument/2006/relationships/oleObject" Target="../embeddings/oleObject228.bin"/><Relationship Id="rId665" Type="http://schemas.openxmlformats.org/officeDocument/2006/relationships/image" Target="../media/image331.emf"/><Relationship Id="rId872" Type="http://schemas.openxmlformats.org/officeDocument/2006/relationships/oleObject" Target="../embeddings/oleObject435.bin"/><Relationship Id="rId1088" Type="http://schemas.openxmlformats.org/officeDocument/2006/relationships/oleObject" Target="../embeddings/oleObject543.bin"/><Relationship Id="rId1295" Type="http://schemas.openxmlformats.org/officeDocument/2006/relationships/image" Target="../media/image646.emf"/><Relationship Id="rId1309" Type="http://schemas.openxmlformats.org/officeDocument/2006/relationships/image" Target="../media/image653.emf"/><Relationship Id="rId1516" Type="http://schemas.openxmlformats.org/officeDocument/2006/relationships/oleObject" Target="../embeddings/oleObject757.bin"/><Relationship Id="rId15" Type="http://schemas.openxmlformats.org/officeDocument/2006/relationships/image" Target="../media/image6.emf"/><Relationship Id="rId318" Type="http://schemas.openxmlformats.org/officeDocument/2006/relationships/oleObject" Target="../embeddings/oleObject158.bin"/><Relationship Id="rId525" Type="http://schemas.openxmlformats.org/officeDocument/2006/relationships/image" Target="../media/image261.emf"/><Relationship Id="rId732" Type="http://schemas.openxmlformats.org/officeDocument/2006/relationships/oleObject" Target="../embeddings/oleObject365.bin"/><Relationship Id="rId1155" Type="http://schemas.openxmlformats.org/officeDocument/2006/relationships/image" Target="../media/image576.emf"/><Relationship Id="rId1362" Type="http://schemas.openxmlformats.org/officeDocument/2006/relationships/oleObject" Target="../embeddings/oleObject680.bin"/><Relationship Id="rId99" Type="http://schemas.openxmlformats.org/officeDocument/2006/relationships/image" Target="../media/image48.emf"/><Relationship Id="rId164" Type="http://schemas.openxmlformats.org/officeDocument/2006/relationships/oleObject" Target="../embeddings/oleObject81.bin"/><Relationship Id="rId371" Type="http://schemas.openxmlformats.org/officeDocument/2006/relationships/image" Target="../media/image184.emf"/><Relationship Id="rId1015" Type="http://schemas.openxmlformats.org/officeDocument/2006/relationships/image" Target="../media/image506.emf"/><Relationship Id="rId1222" Type="http://schemas.openxmlformats.org/officeDocument/2006/relationships/oleObject" Target="../embeddings/oleObject610.bin"/><Relationship Id="rId469" Type="http://schemas.openxmlformats.org/officeDocument/2006/relationships/image" Target="../media/image233.emf"/><Relationship Id="rId676" Type="http://schemas.openxmlformats.org/officeDocument/2006/relationships/oleObject" Target="../embeddings/oleObject337.bin"/><Relationship Id="rId883" Type="http://schemas.openxmlformats.org/officeDocument/2006/relationships/image" Target="../media/image440.emf"/><Relationship Id="rId1099" Type="http://schemas.openxmlformats.org/officeDocument/2006/relationships/image" Target="../media/image548.emf"/><Relationship Id="rId1527" Type="http://schemas.openxmlformats.org/officeDocument/2006/relationships/image" Target="../media/image762.emf"/><Relationship Id="rId26" Type="http://schemas.openxmlformats.org/officeDocument/2006/relationships/oleObject" Target="../embeddings/oleObject12.bin"/><Relationship Id="rId231" Type="http://schemas.openxmlformats.org/officeDocument/2006/relationships/image" Target="../media/image114.emf"/><Relationship Id="rId329" Type="http://schemas.openxmlformats.org/officeDocument/2006/relationships/image" Target="../media/image163.emf"/><Relationship Id="rId536" Type="http://schemas.openxmlformats.org/officeDocument/2006/relationships/oleObject" Target="../embeddings/oleObject267.bin"/><Relationship Id="rId1166" Type="http://schemas.openxmlformats.org/officeDocument/2006/relationships/oleObject" Target="../embeddings/oleObject582.bin"/><Relationship Id="rId1373" Type="http://schemas.openxmlformats.org/officeDocument/2006/relationships/image" Target="../media/image685.emf"/><Relationship Id="rId175" Type="http://schemas.openxmlformats.org/officeDocument/2006/relationships/image" Target="../media/image86.emf"/><Relationship Id="rId743" Type="http://schemas.openxmlformats.org/officeDocument/2006/relationships/image" Target="../media/image370.emf"/><Relationship Id="rId950" Type="http://schemas.openxmlformats.org/officeDocument/2006/relationships/oleObject" Target="../embeddings/oleObject474.bin"/><Relationship Id="rId1026" Type="http://schemas.openxmlformats.org/officeDocument/2006/relationships/oleObject" Target="../embeddings/oleObject512.bin"/><Relationship Id="rId382" Type="http://schemas.openxmlformats.org/officeDocument/2006/relationships/oleObject" Target="../embeddings/oleObject190.bin"/><Relationship Id="rId603" Type="http://schemas.openxmlformats.org/officeDocument/2006/relationships/image" Target="../media/image300.emf"/><Relationship Id="rId687" Type="http://schemas.openxmlformats.org/officeDocument/2006/relationships/image" Target="../media/image342.emf"/><Relationship Id="rId810" Type="http://schemas.openxmlformats.org/officeDocument/2006/relationships/oleObject" Target="../embeddings/oleObject404.bin"/><Relationship Id="rId908" Type="http://schemas.openxmlformats.org/officeDocument/2006/relationships/oleObject" Target="../embeddings/oleObject453.bin"/><Relationship Id="rId1233" Type="http://schemas.openxmlformats.org/officeDocument/2006/relationships/image" Target="../media/image615.emf"/><Relationship Id="rId1440" Type="http://schemas.openxmlformats.org/officeDocument/2006/relationships/oleObject" Target="../embeddings/oleObject719.bin"/><Relationship Id="rId242" Type="http://schemas.openxmlformats.org/officeDocument/2006/relationships/oleObject" Target="../embeddings/oleObject120.bin"/><Relationship Id="rId894" Type="http://schemas.openxmlformats.org/officeDocument/2006/relationships/oleObject" Target="../embeddings/oleObject446.bin"/><Relationship Id="rId1177" Type="http://schemas.openxmlformats.org/officeDocument/2006/relationships/image" Target="../media/image587.emf"/><Relationship Id="rId1300" Type="http://schemas.openxmlformats.org/officeDocument/2006/relationships/oleObject" Target="../embeddings/oleObject649.bin"/><Relationship Id="rId37" Type="http://schemas.openxmlformats.org/officeDocument/2006/relationships/image" Target="../media/image17.emf"/><Relationship Id="rId102" Type="http://schemas.openxmlformats.org/officeDocument/2006/relationships/oleObject" Target="../embeddings/oleObject50.bin"/><Relationship Id="rId547" Type="http://schemas.openxmlformats.org/officeDocument/2006/relationships/image" Target="../media/image272.emf"/><Relationship Id="rId754" Type="http://schemas.openxmlformats.org/officeDocument/2006/relationships/oleObject" Target="../embeddings/oleObject376.bin"/><Relationship Id="rId961" Type="http://schemas.openxmlformats.org/officeDocument/2006/relationships/image" Target="../media/image479.emf"/><Relationship Id="rId1384" Type="http://schemas.openxmlformats.org/officeDocument/2006/relationships/oleObject" Target="../embeddings/oleObject691.bin"/><Relationship Id="rId90" Type="http://schemas.openxmlformats.org/officeDocument/2006/relationships/oleObject" Target="../embeddings/oleObject44.bin"/><Relationship Id="rId186" Type="http://schemas.openxmlformats.org/officeDocument/2006/relationships/oleObject" Target="../embeddings/oleObject92.bin"/><Relationship Id="rId393" Type="http://schemas.openxmlformats.org/officeDocument/2006/relationships/image" Target="../media/image195.emf"/><Relationship Id="rId407" Type="http://schemas.openxmlformats.org/officeDocument/2006/relationships/image" Target="../media/image202.emf"/><Relationship Id="rId614" Type="http://schemas.openxmlformats.org/officeDocument/2006/relationships/oleObject" Target="../embeddings/oleObject306.bin"/><Relationship Id="rId821" Type="http://schemas.openxmlformats.org/officeDocument/2006/relationships/image" Target="../media/image409.emf"/><Relationship Id="rId1037" Type="http://schemas.openxmlformats.org/officeDocument/2006/relationships/image" Target="../media/image517.emf"/><Relationship Id="rId1244" Type="http://schemas.openxmlformats.org/officeDocument/2006/relationships/oleObject" Target="../embeddings/oleObject621.bin"/><Relationship Id="rId1451" Type="http://schemas.openxmlformats.org/officeDocument/2006/relationships/image" Target="../media/image724.emf"/><Relationship Id="rId253" Type="http://schemas.openxmlformats.org/officeDocument/2006/relationships/image" Target="../media/image125.emf"/><Relationship Id="rId460" Type="http://schemas.openxmlformats.org/officeDocument/2006/relationships/oleObject" Target="../embeddings/oleObject229.bin"/><Relationship Id="rId698" Type="http://schemas.openxmlformats.org/officeDocument/2006/relationships/oleObject" Target="../embeddings/oleObject348.bin"/><Relationship Id="rId919" Type="http://schemas.openxmlformats.org/officeDocument/2006/relationships/image" Target="../media/image458.emf"/><Relationship Id="rId1090" Type="http://schemas.openxmlformats.org/officeDocument/2006/relationships/oleObject" Target="../embeddings/oleObject544.bin"/><Relationship Id="rId1104" Type="http://schemas.openxmlformats.org/officeDocument/2006/relationships/oleObject" Target="../embeddings/oleObject551.bin"/><Relationship Id="rId1311" Type="http://schemas.openxmlformats.org/officeDocument/2006/relationships/image" Target="../media/image654.emf"/><Relationship Id="rId48" Type="http://schemas.openxmlformats.org/officeDocument/2006/relationships/oleObject" Target="../embeddings/oleObject23.bin"/><Relationship Id="rId113" Type="http://schemas.openxmlformats.org/officeDocument/2006/relationships/image" Target="../media/image55.emf"/><Relationship Id="rId320" Type="http://schemas.openxmlformats.org/officeDocument/2006/relationships/oleObject" Target="../embeddings/oleObject159.bin"/><Relationship Id="rId558" Type="http://schemas.openxmlformats.org/officeDocument/2006/relationships/oleObject" Target="../embeddings/oleObject278.bin"/><Relationship Id="rId765" Type="http://schemas.openxmlformats.org/officeDocument/2006/relationships/image" Target="../media/image381.emf"/><Relationship Id="rId972" Type="http://schemas.openxmlformats.org/officeDocument/2006/relationships/oleObject" Target="../embeddings/oleObject485.bin"/><Relationship Id="rId1188" Type="http://schemas.openxmlformats.org/officeDocument/2006/relationships/oleObject" Target="../embeddings/oleObject593.bin"/><Relationship Id="rId1395" Type="http://schemas.openxmlformats.org/officeDocument/2006/relationships/image" Target="../media/image696.emf"/><Relationship Id="rId1409" Type="http://schemas.openxmlformats.org/officeDocument/2006/relationships/image" Target="../media/image703.emf"/><Relationship Id="rId197" Type="http://schemas.openxmlformats.org/officeDocument/2006/relationships/image" Target="../media/image97.emf"/><Relationship Id="rId418" Type="http://schemas.openxmlformats.org/officeDocument/2006/relationships/oleObject" Target="../embeddings/oleObject208.bin"/><Relationship Id="rId625" Type="http://schemas.openxmlformats.org/officeDocument/2006/relationships/image" Target="../media/image311.emf"/><Relationship Id="rId832" Type="http://schemas.openxmlformats.org/officeDocument/2006/relationships/oleObject" Target="../embeddings/oleObject415.bin"/><Relationship Id="rId1048" Type="http://schemas.openxmlformats.org/officeDocument/2006/relationships/oleObject" Target="../embeddings/oleObject523.bin"/><Relationship Id="rId1255" Type="http://schemas.openxmlformats.org/officeDocument/2006/relationships/image" Target="../media/image626.emf"/><Relationship Id="rId1462" Type="http://schemas.openxmlformats.org/officeDocument/2006/relationships/oleObject" Target="../embeddings/oleObject730.bin"/><Relationship Id="rId264" Type="http://schemas.openxmlformats.org/officeDocument/2006/relationships/oleObject" Target="../embeddings/oleObject131.bin"/><Relationship Id="rId471" Type="http://schemas.openxmlformats.org/officeDocument/2006/relationships/image" Target="../media/image234.emf"/><Relationship Id="rId1115" Type="http://schemas.openxmlformats.org/officeDocument/2006/relationships/image" Target="../media/image556.emf"/><Relationship Id="rId1322" Type="http://schemas.openxmlformats.org/officeDocument/2006/relationships/oleObject" Target="../embeddings/oleObject660.bin"/><Relationship Id="rId59" Type="http://schemas.openxmlformats.org/officeDocument/2006/relationships/image" Target="../media/image28.emf"/><Relationship Id="rId124" Type="http://schemas.openxmlformats.org/officeDocument/2006/relationships/oleObject" Target="../embeddings/oleObject61.bin"/><Relationship Id="rId569" Type="http://schemas.openxmlformats.org/officeDocument/2006/relationships/image" Target="../media/image283.emf"/><Relationship Id="rId776" Type="http://schemas.openxmlformats.org/officeDocument/2006/relationships/oleObject" Target="../embeddings/oleObject387.bin"/><Relationship Id="rId983" Type="http://schemas.openxmlformats.org/officeDocument/2006/relationships/image" Target="../media/image490.emf"/><Relationship Id="rId1199" Type="http://schemas.openxmlformats.org/officeDocument/2006/relationships/image" Target="../media/image598.emf"/><Relationship Id="rId331" Type="http://schemas.openxmlformats.org/officeDocument/2006/relationships/image" Target="../media/image164.emf"/><Relationship Id="rId429" Type="http://schemas.openxmlformats.org/officeDocument/2006/relationships/image" Target="../media/image213.emf"/><Relationship Id="rId636" Type="http://schemas.openxmlformats.org/officeDocument/2006/relationships/oleObject" Target="../embeddings/oleObject317.bin"/><Relationship Id="rId1059" Type="http://schemas.openxmlformats.org/officeDocument/2006/relationships/image" Target="../media/image528.emf"/><Relationship Id="rId1266" Type="http://schemas.openxmlformats.org/officeDocument/2006/relationships/oleObject" Target="../embeddings/oleObject632.bin"/><Relationship Id="rId1473" Type="http://schemas.openxmlformats.org/officeDocument/2006/relationships/image" Target="../media/image735.emf"/><Relationship Id="rId843" Type="http://schemas.openxmlformats.org/officeDocument/2006/relationships/image" Target="../media/image420.emf"/><Relationship Id="rId1126" Type="http://schemas.openxmlformats.org/officeDocument/2006/relationships/oleObject" Target="../embeddings/oleObject562.bin"/><Relationship Id="rId275" Type="http://schemas.openxmlformats.org/officeDocument/2006/relationships/image" Target="../media/image136.emf"/><Relationship Id="rId482" Type="http://schemas.openxmlformats.org/officeDocument/2006/relationships/oleObject" Target="../embeddings/oleObject240.bin"/><Relationship Id="rId703" Type="http://schemas.openxmlformats.org/officeDocument/2006/relationships/image" Target="../media/image350.emf"/><Relationship Id="rId910" Type="http://schemas.openxmlformats.org/officeDocument/2006/relationships/oleObject" Target="../embeddings/oleObject454.bin"/><Relationship Id="rId1333" Type="http://schemas.openxmlformats.org/officeDocument/2006/relationships/image" Target="../media/image665.emf"/><Relationship Id="rId135" Type="http://schemas.openxmlformats.org/officeDocument/2006/relationships/image" Target="../media/image66.emf"/><Relationship Id="rId342" Type="http://schemas.openxmlformats.org/officeDocument/2006/relationships/oleObject" Target="../embeddings/oleObject170.bin"/><Relationship Id="rId787" Type="http://schemas.openxmlformats.org/officeDocument/2006/relationships/image" Target="../media/image392.emf"/><Relationship Id="rId994" Type="http://schemas.openxmlformats.org/officeDocument/2006/relationships/oleObject" Target="../embeddings/oleObject496.bin"/><Relationship Id="rId1400" Type="http://schemas.openxmlformats.org/officeDocument/2006/relationships/oleObject" Target="../embeddings/oleObject699.bin"/><Relationship Id="rId202" Type="http://schemas.openxmlformats.org/officeDocument/2006/relationships/oleObject" Target="../embeddings/oleObject100.bin"/><Relationship Id="rId647" Type="http://schemas.openxmlformats.org/officeDocument/2006/relationships/image" Target="../media/image322.emf"/><Relationship Id="rId854" Type="http://schemas.openxmlformats.org/officeDocument/2006/relationships/oleObject" Target="../embeddings/oleObject426.bin"/><Relationship Id="rId1277" Type="http://schemas.openxmlformats.org/officeDocument/2006/relationships/image" Target="../media/image637.emf"/><Relationship Id="rId1484" Type="http://schemas.openxmlformats.org/officeDocument/2006/relationships/oleObject" Target="../embeddings/oleObject741.bin"/><Relationship Id="rId286" Type="http://schemas.openxmlformats.org/officeDocument/2006/relationships/oleObject" Target="../embeddings/oleObject142.bin"/><Relationship Id="rId493" Type="http://schemas.openxmlformats.org/officeDocument/2006/relationships/image" Target="../media/image245.emf"/><Relationship Id="rId507" Type="http://schemas.openxmlformats.org/officeDocument/2006/relationships/image" Target="../media/image252.emf"/><Relationship Id="rId714" Type="http://schemas.openxmlformats.org/officeDocument/2006/relationships/oleObject" Target="../embeddings/oleObject356.bin"/><Relationship Id="rId921" Type="http://schemas.openxmlformats.org/officeDocument/2006/relationships/image" Target="../media/image459.emf"/><Relationship Id="rId1137" Type="http://schemas.openxmlformats.org/officeDocument/2006/relationships/image" Target="../media/image567.emf"/><Relationship Id="rId1344" Type="http://schemas.openxmlformats.org/officeDocument/2006/relationships/oleObject" Target="../embeddings/oleObject671.bin"/><Relationship Id="rId50" Type="http://schemas.openxmlformats.org/officeDocument/2006/relationships/oleObject" Target="../embeddings/oleObject24.bin"/><Relationship Id="rId146" Type="http://schemas.openxmlformats.org/officeDocument/2006/relationships/oleObject" Target="../embeddings/oleObject72.bin"/><Relationship Id="rId353" Type="http://schemas.openxmlformats.org/officeDocument/2006/relationships/image" Target="../media/image175.emf"/><Relationship Id="rId560" Type="http://schemas.openxmlformats.org/officeDocument/2006/relationships/oleObject" Target="../embeddings/oleObject279.bin"/><Relationship Id="rId798" Type="http://schemas.openxmlformats.org/officeDocument/2006/relationships/oleObject" Target="../embeddings/oleObject398.bin"/><Relationship Id="rId1190" Type="http://schemas.openxmlformats.org/officeDocument/2006/relationships/oleObject" Target="../embeddings/oleObject594.bin"/><Relationship Id="rId1204" Type="http://schemas.openxmlformats.org/officeDocument/2006/relationships/oleObject" Target="../embeddings/oleObject601.bin"/><Relationship Id="rId1411" Type="http://schemas.openxmlformats.org/officeDocument/2006/relationships/image" Target="../media/image704.emf"/><Relationship Id="rId213" Type="http://schemas.openxmlformats.org/officeDocument/2006/relationships/image" Target="../media/image105.emf"/><Relationship Id="rId420" Type="http://schemas.openxmlformats.org/officeDocument/2006/relationships/oleObject" Target="../embeddings/oleObject209.bin"/><Relationship Id="rId658" Type="http://schemas.openxmlformats.org/officeDocument/2006/relationships/oleObject" Target="../embeddings/oleObject328.bin"/><Relationship Id="rId865" Type="http://schemas.openxmlformats.org/officeDocument/2006/relationships/image" Target="../media/image431.emf"/><Relationship Id="rId1050" Type="http://schemas.openxmlformats.org/officeDocument/2006/relationships/oleObject" Target="../embeddings/oleObject524.bin"/><Relationship Id="rId1288" Type="http://schemas.openxmlformats.org/officeDocument/2006/relationships/oleObject" Target="../embeddings/oleObject643.bin"/><Relationship Id="rId1495" Type="http://schemas.openxmlformats.org/officeDocument/2006/relationships/image" Target="../media/image746.emf"/><Relationship Id="rId1509" Type="http://schemas.openxmlformats.org/officeDocument/2006/relationships/image" Target="../media/image753.emf"/><Relationship Id="rId297" Type="http://schemas.openxmlformats.org/officeDocument/2006/relationships/image" Target="../media/image147.emf"/><Relationship Id="rId518" Type="http://schemas.openxmlformats.org/officeDocument/2006/relationships/oleObject" Target="../embeddings/oleObject258.bin"/><Relationship Id="rId725" Type="http://schemas.openxmlformats.org/officeDocument/2006/relationships/image" Target="../media/image361.emf"/><Relationship Id="rId932" Type="http://schemas.openxmlformats.org/officeDocument/2006/relationships/oleObject" Target="../embeddings/oleObject465.bin"/><Relationship Id="rId1148" Type="http://schemas.openxmlformats.org/officeDocument/2006/relationships/oleObject" Target="../embeddings/oleObject573.bin"/><Relationship Id="rId1355" Type="http://schemas.openxmlformats.org/officeDocument/2006/relationships/image" Target="../media/image676.emf"/><Relationship Id="rId157" Type="http://schemas.openxmlformats.org/officeDocument/2006/relationships/image" Target="../media/image77.emf"/><Relationship Id="rId364" Type="http://schemas.openxmlformats.org/officeDocument/2006/relationships/oleObject" Target="../embeddings/oleObject181.bin"/><Relationship Id="rId1008" Type="http://schemas.openxmlformats.org/officeDocument/2006/relationships/oleObject" Target="../embeddings/oleObject503.bin"/><Relationship Id="rId1215" Type="http://schemas.openxmlformats.org/officeDocument/2006/relationships/image" Target="../media/image606.emf"/><Relationship Id="rId1422" Type="http://schemas.openxmlformats.org/officeDocument/2006/relationships/oleObject" Target="../embeddings/oleObject710.bin"/><Relationship Id="rId61" Type="http://schemas.openxmlformats.org/officeDocument/2006/relationships/image" Target="../media/image29.emf"/><Relationship Id="rId571" Type="http://schemas.openxmlformats.org/officeDocument/2006/relationships/image" Target="../media/image284.emf"/><Relationship Id="rId669" Type="http://schemas.openxmlformats.org/officeDocument/2006/relationships/image" Target="../media/image333.emf"/><Relationship Id="rId876" Type="http://schemas.openxmlformats.org/officeDocument/2006/relationships/oleObject" Target="../embeddings/oleObject437.bin"/><Relationship Id="rId1299" Type="http://schemas.openxmlformats.org/officeDocument/2006/relationships/image" Target="../media/image648.emf"/><Relationship Id="rId19" Type="http://schemas.openxmlformats.org/officeDocument/2006/relationships/image" Target="../media/image8.emf"/><Relationship Id="rId224" Type="http://schemas.openxmlformats.org/officeDocument/2006/relationships/oleObject" Target="../embeddings/oleObject111.bin"/><Relationship Id="rId431" Type="http://schemas.openxmlformats.org/officeDocument/2006/relationships/image" Target="../media/image214.emf"/><Relationship Id="rId529" Type="http://schemas.openxmlformats.org/officeDocument/2006/relationships/image" Target="../media/image263.emf"/><Relationship Id="rId736" Type="http://schemas.openxmlformats.org/officeDocument/2006/relationships/oleObject" Target="../embeddings/oleObject367.bin"/><Relationship Id="rId1061" Type="http://schemas.openxmlformats.org/officeDocument/2006/relationships/image" Target="../media/image529.emf"/><Relationship Id="rId1159" Type="http://schemas.openxmlformats.org/officeDocument/2006/relationships/image" Target="../media/image578.emf"/><Relationship Id="rId1366" Type="http://schemas.openxmlformats.org/officeDocument/2006/relationships/oleObject" Target="../embeddings/oleObject682.bin"/><Relationship Id="rId168" Type="http://schemas.openxmlformats.org/officeDocument/2006/relationships/oleObject" Target="../embeddings/oleObject83.bin"/><Relationship Id="rId943" Type="http://schemas.openxmlformats.org/officeDocument/2006/relationships/image" Target="../media/image470.emf"/><Relationship Id="rId1019" Type="http://schemas.openxmlformats.org/officeDocument/2006/relationships/image" Target="../media/image508.emf"/><Relationship Id="rId72" Type="http://schemas.openxmlformats.org/officeDocument/2006/relationships/oleObject" Target="../embeddings/oleObject35.bin"/><Relationship Id="rId375" Type="http://schemas.openxmlformats.org/officeDocument/2006/relationships/image" Target="../media/image186.emf"/><Relationship Id="rId582" Type="http://schemas.openxmlformats.org/officeDocument/2006/relationships/oleObject" Target="../embeddings/oleObject290.bin"/><Relationship Id="rId803" Type="http://schemas.openxmlformats.org/officeDocument/2006/relationships/image" Target="../media/image400.emf"/><Relationship Id="rId1226" Type="http://schemas.openxmlformats.org/officeDocument/2006/relationships/oleObject" Target="../embeddings/oleObject612.bin"/><Relationship Id="rId1433" Type="http://schemas.openxmlformats.org/officeDocument/2006/relationships/image" Target="../media/image715.emf"/><Relationship Id="rId3" Type="http://schemas.openxmlformats.org/officeDocument/2006/relationships/vmlDrawing" Target="../drawings/vmlDrawing1.vml"/><Relationship Id="rId235" Type="http://schemas.openxmlformats.org/officeDocument/2006/relationships/image" Target="../media/image116.emf"/><Relationship Id="rId442" Type="http://schemas.openxmlformats.org/officeDocument/2006/relationships/oleObject" Target="../embeddings/oleObject220.bin"/><Relationship Id="rId887" Type="http://schemas.openxmlformats.org/officeDocument/2006/relationships/image" Target="../media/image442.emf"/><Relationship Id="rId1072" Type="http://schemas.openxmlformats.org/officeDocument/2006/relationships/oleObject" Target="../embeddings/oleObject535.bin"/><Relationship Id="rId1500" Type="http://schemas.openxmlformats.org/officeDocument/2006/relationships/oleObject" Target="../embeddings/oleObject749.bin"/><Relationship Id="rId302" Type="http://schemas.openxmlformats.org/officeDocument/2006/relationships/oleObject" Target="../embeddings/oleObject150.bin"/><Relationship Id="rId747" Type="http://schemas.openxmlformats.org/officeDocument/2006/relationships/image" Target="../media/image372.emf"/><Relationship Id="rId954" Type="http://schemas.openxmlformats.org/officeDocument/2006/relationships/oleObject" Target="../embeddings/oleObject476.bin"/><Relationship Id="rId1377" Type="http://schemas.openxmlformats.org/officeDocument/2006/relationships/image" Target="../media/image687.emf"/><Relationship Id="rId83" Type="http://schemas.openxmlformats.org/officeDocument/2006/relationships/image" Target="../media/image40.emf"/><Relationship Id="rId179" Type="http://schemas.openxmlformats.org/officeDocument/2006/relationships/image" Target="../media/image88.emf"/><Relationship Id="rId386" Type="http://schemas.openxmlformats.org/officeDocument/2006/relationships/oleObject" Target="../embeddings/oleObject192.bin"/><Relationship Id="rId593" Type="http://schemas.openxmlformats.org/officeDocument/2006/relationships/image" Target="../media/image295.emf"/><Relationship Id="rId607" Type="http://schemas.openxmlformats.org/officeDocument/2006/relationships/image" Target="../media/image302.emf"/><Relationship Id="rId814" Type="http://schemas.openxmlformats.org/officeDocument/2006/relationships/oleObject" Target="../embeddings/oleObject406.bin"/><Relationship Id="rId1237" Type="http://schemas.openxmlformats.org/officeDocument/2006/relationships/image" Target="../media/image617.emf"/><Relationship Id="rId1444" Type="http://schemas.openxmlformats.org/officeDocument/2006/relationships/oleObject" Target="../embeddings/oleObject721.bin"/><Relationship Id="rId246" Type="http://schemas.openxmlformats.org/officeDocument/2006/relationships/oleObject" Target="../embeddings/oleObject122.bin"/><Relationship Id="rId453" Type="http://schemas.openxmlformats.org/officeDocument/2006/relationships/image" Target="../media/image225.emf"/><Relationship Id="rId660" Type="http://schemas.openxmlformats.org/officeDocument/2006/relationships/oleObject" Target="../embeddings/oleObject329.bin"/><Relationship Id="rId898" Type="http://schemas.openxmlformats.org/officeDocument/2006/relationships/oleObject" Target="../embeddings/oleObject448.bin"/><Relationship Id="rId1083" Type="http://schemas.openxmlformats.org/officeDocument/2006/relationships/image" Target="../media/image540.emf"/><Relationship Id="rId1290" Type="http://schemas.openxmlformats.org/officeDocument/2006/relationships/oleObject" Target="../embeddings/oleObject644.bin"/><Relationship Id="rId1304" Type="http://schemas.openxmlformats.org/officeDocument/2006/relationships/oleObject" Target="../embeddings/oleObject651.bin"/><Relationship Id="rId1511" Type="http://schemas.openxmlformats.org/officeDocument/2006/relationships/image" Target="../media/image754.emf"/><Relationship Id="rId106" Type="http://schemas.openxmlformats.org/officeDocument/2006/relationships/oleObject" Target="../embeddings/oleObject52.bin"/><Relationship Id="rId313" Type="http://schemas.openxmlformats.org/officeDocument/2006/relationships/image" Target="../media/image155.emf"/><Relationship Id="rId758" Type="http://schemas.openxmlformats.org/officeDocument/2006/relationships/oleObject" Target="../embeddings/oleObject378.bin"/><Relationship Id="rId965" Type="http://schemas.openxmlformats.org/officeDocument/2006/relationships/image" Target="../media/image481.emf"/><Relationship Id="rId1150" Type="http://schemas.openxmlformats.org/officeDocument/2006/relationships/oleObject" Target="../embeddings/oleObject574.bin"/><Relationship Id="rId1388" Type="http://schemas.openxmlformats.org/officeDocument/2006/relationships/oleObject" Target="../embeddings/oleObject693.bin"/><Relationship Id="rId10" Type="http://schemas.openxmlformats.org/officeDocument/2006/relationships/oleObject" Target="../embeddings/oleObject4.bin"/><Relationship Id="rId94" Type="http://schemas.openxmlformats.org/officeDocument/2006/relationships/oleObject" Target="../embeddings/oleObject46.bin"/><Relationship Id="rId397" Type="http://schemas.openxmlformats.org/officeDocument/2006/relationships/image" Target="../media/image197.emf"/><Relationship Id="rId520" Type="http://schemas.openxmlformats.org/officeDocument/2006/relationships/oleObject" Target="../embeddings/oleObject259.bin"/><Relationship Id="rId618" Type="http://schemas.openxmlformats.org/officeDocument/2006/relationships/oleObject" Target="../embeddings/oleObject308.bin"/><Relationship Id="rId825" Type="http://schemas.openxmlformats.org/officeDocument/2006/relationships/image" Target="../media/image411.emf"/><Relationship Id="rId1248" Type="http://schemas.openxmlformats.org/officeDocument/2006/relationships/oleObject" Target="../embeddings/oleObject623.bin"/><Relationship Id="rId1455" Type="http://schemas.openxmlformats.org/officeDocument/2006/relationships/image" Target="../media/image726.emf"/><Relationship Id="rId257" Type="http://schemas.openxmlformats.org/officeDocument/2006/relationships/image" Target="../media/image127.emf"/><Relationship Id="rId464" Type="http://schemas.openxmlformats.org/officeDocument/2006/relationships/oleObject" Target="../embeddings/oleObject231.bin"/><Relationship Id="rId1010" Type="http://schemas.openxmlformats.org/officeDocument/2006/relationships/oleObject" Target="../embeddings/oleObject504.bin"/><Relationship Id="rId1094" Type="http://schemas.openxmlformats.org/officeDocument/2006/relationships/oleObject" Target="../embeddings/oleObject546.bin"/><Relationship Id="rId1108" Type="http://schemas.openxmlformats.org/officeDocument/2006/relationships/oleObject" Target="../embeddings/oleObject553.bin"/><Relationship Id="rId1315" Type="http://schemas.openxmlformats.org/officeDocument/2006/relationships/image" Target="../media/image656.emf"/><Relationship Id="rId117" Type="http://schemas.openxmlformats.org/officeDocument/2006/relationships/image" Target="../media/image57.emf"/><Relationship Id="rId671" Type="http://schemas.openxmlformats.org/officeDocument/2006/relationships/image" Target="../media/image334.emf"/><Relationship Id="rId769" Type="http://schemas.openxmlformats.org/officeDocument/2006/relationships/image" Target="../media/image383.emf"/><Relationship Id="rId976" Type="http://schemas.openxmlformats.org/officeDocument/2006/relationships/oleObject" Target="../embeddings/oleObject487.bin"/><Relationship Id="rId1399" Type="http://schemas.openxmlformats.org/officeDocument/2006/relationships/image" Target="../media/image698.emf"/><Relationship Id="rId324" Type="http://schemas.openxmlformats.org/officeDocument/2006/relationships/oleObject" Target="../embeddings/oleObject161.bin"/><Relationship Id="rId531" Type="http://schemas.openxmlformats.org/officeDocument/2006/relationships/image" Target="../media/image264.emf"/><Relationship Id="rId629" Type="http://schemas.openxmlformats.org/officeDocument/2006/relationships/image" Target="../media/image313.emf"/><Relationship Id="rId1161" Type="http://schemas.openxmlformats.org/officeDocument/2006/relationships/image" Target="../media/image579.emf"/><Relationship Id="rId1259" Type="http://schemas.openxmlformats.org/officeDocument/2006/relationships/image" Target="../media/image628.emf"/><Relationship Id="rId1466" Type="http://schemas.openxmlformats.org/officeDocument/2006/relationships/oleObject" Target="../embeddings/oleObject732.bin"/><Relationship Id="rId836" Type="http://schemas.openxmlformats.org/officeDocument/2006/relationships/oleObject" Target="../embeddings/oleObject417.bin"/><Relationship Id="rId1021" Type="http://schemas.openxmlformats.org/officeDocument/2006/relationships/image" Target="../media/image509.emf"/><Relationship Id="rId1119" Type="http://schemas.openxmlformats.org/officeDocument/2006/relationships/image" Target="../media/image558.emf"/><Relationship Id="rId903" Type="http://schemas.openxmlformats.org/officeDocument/2006/relationships/image" Target="../media/image450.emf"/><Relationship Id="rId1326" Type="http://schemas.openxmlformats.org/officeDocument/2006/relationships/oleObject" Target="../embeddings/oleObject662.bin"/><Relationship Id="rId1533" Type="http://schemas.openxmlformats.org/officeDocument/2006/relationships/image" Target="../media/image765.emf"/><Relationship Id="rId32" Type="http://schemas.openxmlformats.org/officeDocument/2006/relationships/oleObject" Target="../embeddings/oleObject15.bin"/><Relationship Id="rId181" Type="http://schemas.openxmlformats.org/officeDocument/2006/relationships/image" Target="../media/image89.emf"/><Relationship Id="rId279" Type="http://schemas.openxmlformats.org/officeDocument/2006/relationships/image" Target="../media/image138.emf"/><Relationship Id="rId486" Type="http://schemas.openxmlformats.org/officeDocument/2006/relationships/oleObject" Target="../embeddings/oleObject242.bin"/><Relationship Id="rId693" Type="http://schemas.openxmlformats.org/officeDocument/2006/relationships/image" Target="../media/image345.emf"/><Relationship Id="rId139" Type="http://schemas.openxmlformats.org/officeDocument/2006/relationships/image" Target="../media/image68.emf"/><Relationship Id="rId346" Type="http://schemas.openxmlformats.org/officeDocument/2006/relationships/oleObject" Target="../embeddings/oleObject172.bin"/><Relationship Id="rId553" Type="http://schemas.openxmlformats.org/officeDocument/2006/relationships/image" Target="../media/image275.emf"/><Relationship Id="rId760" Type="http://schemas.openxmlformats.org/officeDocument/2006/relationships/oleObject" Target="../embeddings/oleObject379.bin"/><Relationship Id="rId998" Type="http://schemas.openxmlformats.org/officeDocument/2006/relationships/oleObject" Target="../embeddings/oleObject498.bin"/><Relationship Id="rId1183" Type="http://schemas.openxmlformats.org/officeDocument/2006/relationships/image" Target="../media/image590.emf"/><Relationship Id="rId1390" Type="http://schemas.openxmlformats.org/officeDocument/2006/relationships/oleObject" Target="../embeddings/oleObject694.bin"/><Relationship Id="rId206" Type="http://schemas.openxmlformats.org/officeDocument/2006/relationships/oleObject" Target="../embeddings/oleObject102.bin"/><Relationship Id="rId413" Type="http://schemas.openxmlformats.org/officeDocument/2006/relationships/image" Target="../media/image205.emf"/><Relationship Id="rId858" Type="http://schemas.openxmlformats.org/officeDocument/2006/relationships/oleObject" Target="../embeddings/oleObject428.bin"/><Relationship Id="rId1043" Type="http://schemas.openxmlformats.org/officeDocument/2006/relationships/image" Target="../media/image520.emf"/><Relationship Id="rId1488" Type="http://schemas.openxmlformats.org/officeDocument/2006/relationships/oleObject" Target="../embeddings/oleObject743.bin"/><Relationship Id="rId620" Type="http://schemas.openxmlformats.org/officeDocument/2006/relationships/oleObject" Target="../embeddings/oleObject309.bin"/><Relationship Id="rId718" Type="http://schemas.openxmlformats.org/officeDocument/2006/relationships/oleObject" Target="../embeddings/oleObject358.bin"/><Relationship Id="rId925" Type="http://schemas.openxmlformats.org/officeDocument/2006/relationships/image" Target="../media/image461.emf"/><Relationship Id="rId1250" Type="http://schemas.openxmlformats.org/officeDocument/2006/relationships/oleObject" Target="../embeddings/oleObject624.bin"/><Relationship Id="rId1348" Type="http://schemas.openxmlformats.org/officeDocument/2006/relationships/oleObject" Target="../embeddings/oleObject673.bin"/><Relationship Id="rId1110" Type="http://schemas.openxmlformats.org/officeDocument/2006/relationships/oleObject" Target="../embeddings/oleObject554.bin"/><Relationship Id="rId1208" Type="http://schemas.openxmlformats.org/officeDocument/2006/relationships/oleObject" Target="../embeddings/oleObject603.bin"/><Relationship Id="rId1415" Type="http://schemas.openxmlformats.org/officeDocument/2006/relationships/image" Target="../media/image706.emf"/><Relationship Id="rId54" Type="http://schemas.openxmlformats.org/officeDocument/2006/relationships/oleObject" Target="../embeddings/oleObject26.bin"/><Relationship Id="rId270" Type="http://schemas.openxmlformats.org/officeDocument/2006/relationships/oleObject" Target="../embeddings/oleObject134.bin"/><Relationship Id="rId130" Type="http://schemas.openxmlformats.org/officeDocument/2006/relationships/oleObject" Target="../embeddings/oleObject64.bin"/><Relationship Id="rId368" Type="http://schemas.openxmlformats.org/officeDocument/2006/relationships/oleObject" Target="../embeddings/oleObject183.bin"/><Relationship Id="rId575" Type="http://schemas.openxmlformats.org/officeDocument/2006/relationships/image" Target="../media/image286.emf"/><Relationship Id="rId782" Type="http://schemas.openxmlformats.org/officeDocument/2006/relationships/oleObject" Target="../embeddings/oleObject390.bin"/><Relationship Id="rId228" Type="http://schemas.openxmlformats.org/officeDocument/2006/relationships/oleObject" Target="../embeddings/oleObject113.bin"/><Relationship Id="rId435" Type="http://schemas.openxmlformats.org/officeDocument/2006/relationships/image" Target="../media/image216.emf"/><Relationship Id="rId642" Type="http://schemas.openxmlformats.org/officeDocument/2006/relationships/oleObject" Target="../embeddings/oleObject320.bin"/><Relationship Id="rId1065" Type="http://schemas.openxmlformats.org/officeDocument/2006/relationships/image" Target="../media/image531.emf"/><Relationship Id="rId1272" Type="http://schemas.openxmlformats.org/officeDocument/2006/relationships/oleObject" Target="../embeddings/oleObject635.bin"/><Relationship Id="rId502" Type="http://schemas.openxmlformats.org/officeDocument/2006/relationships/oleObject" Target="../embeddings/oleObject250.bin"/><Relationship Id="rId947" Type="http://schemas.openxmlformats.org/officeDocument/2006/relationships/image" Target="../media/image472.emf"/><Relationship Id="rId1132" Type="http://schemas.openxmlformats.org/officeDocument/2006/relationships/oleObject" Target="../embeddings/oleObject565.bin"/><Relationship Id="rId76" Type="http://schemas.openxmlformats.org/officeDocument/2006/relationships/oleObject" Target="../embeddings/oleObject37.bin"/><Relationship Id="rId807" Type="http://schemas.openxmlformats.org/officeDocument/2006/relationships/image" Target="../media/image402.emf"/><Relationship Id="rId1437" Type="http://schemas.openxmlformats.org/officeDocument/2006/relationships/image" Target="../media/image717.emf"/><Relationship Id="rId1504" Type="http://schemas.openxmlformats.org/officeDocument/2006/relationships/oleObject" Target="../embeddings/oleObject751.bin"/><Relationship Id="rId292" Type="http://schemas.openxmlformats.org/officeDocument/2006/relationships/oleObject" Target="../embeddings/oleObject145.bin"/><Relationship Id="rId597" Type="http://schemas.openxmlformats.org/officeDocument/2006/relationships/image" Target="../media/image297.emf"/><Relationship Id="rId152" Type="http://schemas.openxmlformats.org/officeDocument/2006/relationships/oleObject" Target="../embeddings/oleObject75.bin"/><Relationship Id="rId457" Type="http://schemas.openxmlformats.org/officeDocument/2006/relationships/image" Target="../media/image227.emf"/><Relationship Id="rId1087" Type="http://schemas.openxmlformats.org/officeDocument/2006/relationships/image" Target="../media/image542.emf"/><Relationship Id="rId1294" Type="http://schemas.openxmlformats.org/officeDocument/2006/relationships/oleObject" Target="../embeddings/oleObject646.bin"/><Relationship Id="rId664" Type="http://schemas.openxmlformats.org/officeDocument/2006/relationships/oleObject" Target="../embeddings/oleObject331.bin"/><Relationship Id="rId871" Type="http://schemas.openxmlformats.org/officeDocument/2006/relationships/image" Target="../media/image434.emf"/><Relationship Id="rId969" Type="http://schemas.openxmlformats.org/officeDocument/2006/relationships/image" Target="../media/image483.emf"/><Relationship Id="rId317" Type="http://schemas.openxmlformats.org/officeDocument/2006/relationships/image" Target="../media/image157.emf"/><Relationship Id="rId524" Type="http://schemas.openxmlformats.org/officeDocument/2006/relationships/oleObject" Target="../embeddings/oleObject261.bin"/><Relationship Id="rId731" Type="http://schemas.openxmlformats.org/officeDocument/2006/relationships/image" Target="../media/image364.emf"/><Relationship Id="rId1154" Type="http://schemas.openxmlformats.org/officeDocument/2006/relationships/oleObject" Target="../embeddings/oleObject576.bin"/><Relationship Id="rId1361" Type="http://schemas.openxmlformats.org/officeDocument/2006/relationships/image" Target="../media/image679.emf"/><Relationship Id="rId1459" Type="http://schemas.openxmlformats.org/officeDocument/2006/relationships/image" Target="../media/image728.emf"/><Relationship Id="rId98" Type="http://schemas.openxmlformats.org/officeDocument/2006/relationships/oleObject" Target="../embeddings/oleObject48.bin"/><Relationship Id="rId829" Type="http://schemas.openxmlformats.org/officeDocument/2006/relationships/image" Target="../media/image413.emf"/><Relationship Id="rId1014" Type="http://schemas.openxmlformats.org/officeDocument/2006/relationships/oleObject" Target="../embeddings/oleObject506.bin"/><Relationship Id="rId1221" Type="http://schemas.openxmlformats.org/officeDocument/2006/relationships/image" Target="../media/image609.emf"/><Relationship Id="rId1319" Type="http://schemas.openxmlformats.org/officeDocument/2006/relationships/image" Target="../media/image658.emf"/><Relationship Id="rId1526" Type="http://schemas.openxmlformats.org/officeDocument/2006/relationships/oleObject" Target="../embeddings/oleObject762.bin"/><Relationship Id="rId25" Type="http://schemas.openxmlformats.org/officeDocument/2006/relationships/image" Target="../media/image11.emf"/><Relationship Id="rId174" Type="http://schemas.openxmlformats.org/officeDocument/2006/relationships/oleObject" Target="../embeddings/oleObject86.bin"/><Relationship Id="rId381" Type="http://schemas.openxmlformats.org/officeDocument/2006/relationships/image" Target="../media/image189.emf"/><Relationship Id="rId241" Type="http://schemas.openxmlformats.org/officeDocument/2006/relationships/image" Target="../media/image119.emf"/><Relationship Id="rId479" Type="http://schemas.openxmlformats.org/officeDocument/2006/relationships/image" Target="../media/image238.emf"/><Relationship Id="rId686" Type="http://schemas.openxmlformats.org/officeDocument/2006/relationships/oleObject" Target="../embeddings/oleObject342.bin"/><Relationship Id="rId893" Type="http://schemas.openxmlformats.org/officeDocument/2006/relationships/image" Target="../media/image445.emf"/><Relationship Id="rId339" Type="http://schemas.openxmlformats.org/officeDocument/2006/relationships/image" Target="../media/image168.emf"/><Relationship Id="rId546" Type="http://schemas.openxmlformats.org/officeDocument/2006/relationships/oleObject" Target="../embeddings/oleObject272.bin"/><Relationship Id="rId753" Type="http://schemas.openxmlformats.org/officeDocument/2006/relationships/image" Target="../media/image375.emf"/><Relationship Id="rId1176" Type="http://schemas.openxmlformats.org/officeDocument/2006/relationships/oleObject" Target="../embeddings/oleObject587.bin"/><Relationship Id="rId1383" Type="http://schemas.openxmlformats.org/officeDocument/2006/relationships/image" Target="../media/image690.emf"/><Relationship Id="rId101" Type="http://schemas.openxmlformats.org/officeDocument/2006/relationships/image" Target="../media/image49.emf"/><Relationship Id="rId406" Type="http://schemas.openxmlformats.org/officeDocument/2006/relationships/oleObject" Target="../embeddings/oleObject202.bin"/><Relationship Id="rId960" Type="http://schemas.openxmlformats.org/officeDocument/2006/relationships/oleObject" Target="../embeddings/oleObject479.bin"/><Relationship Id="rId1036" Type="http://schemas.openxmlformats.org/officeDocument/2006/relationships/oleObject" Target="../embeddings/oleObject517.bin"/><Relationship Id="rId1243" Type="http://schemas.openxmlformats.org/officeDocument/2006/relationships/image" Target="../media/image620.emf"/><Relationship Id="rId613" Type="http://schemas.openxmlformats.org/officeDocument/2006/relationships/image" Target="../media/image305.emf"/><Relationship Id="rId820" Type="http://schemas.openxmlformats.org/officeDocument/2006/relationships/oleObject" Target="../embeddings/oleObject409.bin"/><Relationship Id="rId918" Type="http://schemas.openxmlformats.org/officeDocument/2006/relationships/oleObject" Target="../embeddings/oleObject458.bin"/><Relationship Id="rId1450" Type="http://schemas.openxmlformats.org/officeDocument/2006/relationships/oleObject" Target="../embeddings/oleObject724.bin"/><Relationship Id="rId1103" Type="http://schemas.openxmlformats.org/officeDocument/2006/relationships/image" Target="../media/image550.emf"/><Relationship Id="rId1310" Type="http://schemas.openxmlformats.org/officeDocument/2006/relationships/oleObject" Target="../embeddings/oleObject654.bin"/><Relationship Id="rId1408" Type="http://schemas.openxmlformats.org/officeDocument/2006/relationships/oleObject" Target="../embeddings/oleObject703.bin"/><Relationship Id="rId47" Type="http://schemas.openxmlformats.org/officeDocument/2006/relationships/image" Target="../media/image22.emf"/><Relationship Id="rId196" Type="http://schemas.openxmlformats.org/officeDocument/2006/relationships/oleObject" Target="../embeddings/oleObject97.bin"/><Relationship Id="rId263" Type="http://schemas.openxmlformats.org/officeDocument/2006/relationships/image" Target="../media/image130.emf"/><Relationship Id="rId470" Type="http://schemas.openxmlformats.org/officeDocument/2006/relationships/oleObject" Target="../embeddings/oleObject234.bin"/><Relationship Id="rId123" Type="http://schemas.openxmlformats.org/officeDocument/2006/relationships/image" Target="../media/image60.emf"/><Relationship Id="rId330" Type="http://schemas.openxmlformats.org/officeDocument/2006/relationships/oleObject" Target="../embeddings/oleObject164.bin"/><Relationship Id="rId568" Type="http://schemas.openxmlformats.org/officeDocument/2006/relationships/oleObject" Target="../embeddings/oleObject283.bin"/><Relationship Id="rId775" Type="http://schemas.openxmlformats.org/officeDocument/2006/relationships/image" Target="../media/image386.emf"/><Relationship Id="rId982" Type="http://schemas.openxmlformats.org/officeDocument/2006/relationships/oleObject" Target="../embeddings/oleObject490.bin"/><Relationship Id="rId1198" Type="http://schemas.openxmlformats.org/officeDocument/2006/relationships/oleObject" Target="../embeddings/oleObject598.bin"/><Relationship Id="rId428" Type="http://schemas.openxmlformats.org/officeDocument/2006/relationships/oleObject" Target="../embeddings/oleObject213.bin"/><Relationship Id="rId635" Type="http://schemas.openxmlformats.org/officeDocument/2006/relationships/image" Target="../media/image316.emf"/><Relationship Id="rId842" Type="http://schemas.openxmlformats.org/officeDocument/2006/relationships/oleObject" Target="../embeddings/oleObject420.bin"/><Relationship Id="rId1058" Type="http://schemas.openxmlformats.org/officeDocument/2006/relationships/oleObject" Target="../embeddings/oleObject528.bin"/><Relationship Id="rId1265" Type="http://schemas.openxmlformats.org/officeDocument/2006/relationships/image" Target="../media/image631.emf"/><Relationship Id="rId1472" Type="http://schemas.openxmlformats.org/officeDocument/2006/relationships/oleObject" Target="../embeddings/oleObject735.bin"/><Relationship Id="rId702" Type="http://schemas.openxmlformats.org/officeDocument/2006/relationships/oleObject" Target="../embeddings/oleObject350.bin"/><Relationship Id="rId1125" Type="http://schemas.openxmlformats.org/officeDocument/2006/relationships/image" Target="../media/image561.emf"/><Relationship Id="rId1332" Type="http://schemas.openxmlformats.org/officeDocument/2006/relationships/oleObject" Target="../embeddings/oleObject665.bin"/><Relationship Id="rId69" Type="http://schemas.openxmlformats.org/officeDocument/2006/relationships/image" Target="../media/image33.emf"/><Relationship Id="rId285" Type="http://schemas.openxmlformats.org/officeDocument/2006/relationships/image" Target="../media/image141.emf"/><Relationship Id="rId492" Type="http://schemas.openxmlformats.org/officeDocument/2006/relationships/oleObject" Target="../embeddings/oleObject245.bin"/><Relationship Id="rId797" Type="http://schemas.openxmlformats.org/officeDocument/2006/relationships/image" Target="../media/image397.emf"/><Relationship Id="rId145" Type="http://schemas.openxmlformats.org/officeDocument/2006/relationships/image" Target="../media/image71.emf"/><Relationship Id="rId352" Type="http://schemas.openxmlformats.org/officeDocument/2006/relationships/oleObject" Target="../embeddings/oleObject175.bin"/><Relationship Id="rId1287" Type="http://schemas.openxmlformats.org/officeDocument/2006/relationships/image" Target="../media/image642.emf"/><Relationship Id="rId212" Type="http://schemas.openxmlformats.org/officeDocument/2006/relationships/oleObject" Target="../embeddings/oleObject105.bin"/><Relationship Id="rId657" Type="http://schemas.openxmlformats.org/officeDocument/2006/relationships/image" Target="../media/image327.emf"/><Relationship Id="rId864" Type="http://schemas.openxmlformats.org/officeDocument/2006/relationships/oleObject" Target="../embeddings/oleObject431.bin"/><Relationship Id="rId1494" Type="http://schemas.openxmlformats.org/officeDocument/2006/relationships/oleObject" Target="../embeddings/oleObject746.bin"/><Relationship Id="rId517" Type="http://schemas.openxmlformats.org/officeDocument/2006/relationships/image" Target="../media/image257.emf"/><Relationship Id="rId724" Type="http://schemas.openxmlformats.org/officeDocument/2006/relationships/oleObject" Target="../embeddings/oleObject361.bin"/><Relationship Id="rId931" Type="http://schemas.openxmlformats.org/officeDocument/2006/relationships/image" Target="../media/image464.emf"/><Relationship Id="rId1147" Type="http://schemas.openxmlformats.org/officeDocument/2006/relationships/image" Target="../media/image572.emf"/><Relationship Id="rId1354" Type="http://schemas.openxmlformats.org/officeDocument/2006/relationships/oleObject" Target="../embeddings/oleObject676.bin"/><Relationship Id="rId60" Type="http://schemas.openxmlformats.org/officeDocument/2006/relationships/oleObject" Target="../embeddings/oleObject29.bin"/><Relationship Id="rId1007" Type="http://schemas.openxmlformats.org/officeDocument/2006/relationships/image" Target="../media/image502.emf"/><Relationship Id="rId1214" Type="http://schemas.openxmlformats.org/officeDocument/2006/relationships/oleObject" Target="../embeddings/oleObject606.bin"/><Relationship Id="rId1421" Type="http://schemas.openxmlformats.org/officeDocument/2006/relationships/image" Target="../media/image709.emf"/><Relationship Id="rId1519" Type="http://schemas.openxmlformats.org/officeDocument/2006/relationships/image" Target="../media/image758.emf"/><Relationship Id="rId18" Type="http://schemas.openxmlformats.org/officeDocument/2006/relationships/oleObject" Target="../embeddings/oleObject8.bin"/><Relationship Id="rId167" Type="http://schemas.openxmlformats.org/officeDocument/2006/relationships/image" Target="../media/image82.emf"/><Relationship Id="rId374" Type="http://schemas.openxmlformats.org/officeDocument/2006/relationships/oleObject" Target="../embeddings/oleObject186.bin"/><Relationship Id="rId581" Type="http://schemas.openxmlformats.org/officeDocument/2006/relationships/image" Target="../media/image289.emf"/><Relationship Id="rId234" Type="http://schemas.openxmlformats.org/officeDocument/2006/relationships/oleObject" Target="../embeddings/oleObject116.bin"/><Relationship Id="rId679" Type="http://schemas.openxmlformats.org/officeDocument/2006/relationships/image" Target="../media/image338.emf"/><Relationship Id="rId886" Type="http://schemas.openxmlformats.org/officeDocument/2006/relationships/oleObject" Target="../embeddings/oleObject442.bin"/><Relationship Id="rId2" Type="http://schemas.openxmlformats.org/officeDocument/2006/relationships/drawing" Target="../drawings/drawing1.xml"/><Relationship Id="rId441" Type="http://schemas.openxmlformats.org/officeDocument/2006/relationships/image" Target="../media/image219.emf"/><Relationship Id="rId539" Type="http://schemas.openxmlformats.org/officeDocument/2006/relationships/image" Target="../media/image268.emf"/><Relationship Id="rId746" Type="http://schemas.openxmlformats.org/officeDocument/2006/relationships/oleObject" Target="../embeddings/oleObject372.bin"/><Relationship Id="rId1071" Type="http://schemas.openxmlformats.org/officeDocument/2006/relationships/image" Target="../media/image534.emf"/><Relationship Id="rId1169" Type="http://schemas.openxmlformats.org/officeDocument/2006/relationships/image" Target="../media/image583.emf"/><Relationship Id="rId1376" Type="http://schemas.openxmlformats.org/officeDocument/2006/relationships/oleObject" Target="../embeddings/oleObject687.bin"/><Relationship Id="rId301" Type="http://schemas.openxmlformats.org/officeDocument/2006/relationships/image" Target="../media/image149.emf"/><Relationship Id="rId953" Type="http://schemas.openxmlformats.org/officeDocument/2006/relationships/image" Target="../media/image475.emf"/><Relationship Id="rId1029" Type="http://schemas.openxmlformats.org/officeDocument/2006/relationships/image" Target="../media/image513.emf"/><Relationship Id="rId1236" Type="http://schemas.openxmlformats.org/officeDocument/2006/relationships/oleObject" Target="../embeddings/oleObject617.bin"/><Relationship Id="rId82" Type="http://schemas.openxmlformats.org/officeDocument/2006/relationships/oleObject" Target="../embeddings/oleObject40.bin"/><Relationship Id="rId606" Type="http://schemas.openxmlformats.org/officeDocument/2006/relationships/oleObject" Target="../embeddings/oleObject302.bin"/><Relationship Id="rId813" Type="http://schemas.openxmlformats.org/officeDocument/2006/relationships/image" Target="../media/image405.emf"/><Relationship Id="rId1443" Type="http://schemas.openxmlformats.org/officeDocument/2006/relationships/image" Target="../media/image720.emf"/><Relationship Id="rId1303" Type="http://schemas.openxmlformats.org/officeDocument/2006/relationships/image" Target="../media/image650.emf"/><Relationship Id="rId1510" Type="http://schemas.openxmlformats.org/officeDocument/2006/relationships/oleObject" Target="../embeddings/oleObject754.bin"/><Relationship Id="rId189" Type="http://schemas.openxmlformats.org/officeDocument/2006/relationships/image" Target="../media/image93.emf"/><Relationship Id="rId396" Type="http://schemas.openxmlformats.org/officeDocument/2006/relationships/oleObject" Target="../embeddings/oleObject197.bin"/><Relationship Id="rId256" Type="http://schemas.openxmlformats.org/officeDocument/2006/relationships/oleObject" Target="../embeddings/oleObject127.bin"/><Relationship Id="rId463" Type="http://schemas.openxmlformats.org/officeDocument/2006/relationships/image" Target="../media/image230.emf"/><Relationship Id="rId670" Type="http://schemas.openxmlformats.org/officeDocument/2006/relationships/oleObject" Target="../embeddings/oleObject334.bin"/><Relationship Id="rId1093" Type="http://schemas.openxmlformats.org/officeDocument/2006/relationships/image" Target="../media/image545.emf"/><Relationship Id="rId116" Type="http://schemas.openxmlformats.org/officeDocument/2006/relationships/oleObject" Target="../embeddings/oleObject57.bin"/><Relationship Id="rId323" Type="http://schemas.openxmlformats.org/officeDocument/2006/relationships/image" Target="../media/image160.emf"/><Relationship Id="rId530" Type="http://schemas.openxmlformats.org/officeDocument/2006/relationships/oleObject" Target="../embeddings/oleObject264.bin"/><Relationship Id="rId768" Type="http://schemas.openxmlformats.org/officeDocument/2006/relationships/oleObject" Target="../embeddings/oleObject383.bin"/><Relationship Id="rId975" Type="http://schemas.openxmlformats.org/officeDocument/2006/relationships/image" Target="../media/image486.emf"/><Relationship Id="rId1160" Type="http://schemas.openxmlformats.org/officeDocument/2006/relationships/oleObject" Target="../embeddings/oleObject579.bin"/><Relationship Id="rId1398" Type="http://schemas.openxmlformats.org/officeDocument/2006/relationships/oleObject" Target="../embeddings/oleObject698.bin"/><Relationship Id="rId628" Type="http://schemas.openxmlformats.org/officeDocument/2006/relationships/oleObject" Target="../embeddings/oleObject313.bin"/><Relationship Id="rId835" Type="http://schemas.openxmlformats.org/officeDocument/2006/relationships/image" Target="../media/image416.emf"/><Relationship Id="rId1258" Type="http://schemas.openxmlformats.org/officeDocument/2006/relationships/oleObject" Target="../embeddings/oleObject628.bin"/><Relationship Id="rId1465" Type="http://schemas.openxmlformats.org/officeDocument/2006/relationships/image" Target="../media/image731.emf"/><Relationship Id="rId1020" Type="http://schemas.openxmlformats.org/officeDocument/2006/relationships/oleObject" Target="../embeddings/oleObject509.bin"/><Relationship Id="rId1118" Type="http://schemas.openxmlformats.org/officeDocument/2006/relationships/oleObject" Target="../embeddings/oleObject558.bin"/><Relationship Id="rId1325" Type="http://schemas.openxmlformats.org/officeDocument/2006/relationships/image" Target="../media/image661.emf"/><Relationship Id="rId1532" Type="http://schemas.openxmlformats.org/officeDocument/2006/relationships/oleObject" Target="../embeddings/oleObject765.bin"/><Relationship Id="rId902" Type="http://schemas.openxmlformats.org/officeDocument/2006/relationships/oleObject" Target="../embeddings/oleObject450.bin"/><Relationship Id="rId31" Type="http://schemas.openxmlformats.org/officeDocument/2006/relationships/image" Target="../media/image14.emf"/><Relationship Id="rId180" Type="http://schemas.openxmlformats.org/officeDocument/2006/relationships/oleObject" Target="../embeddings/oleObject89.bin"/><Relationship Id="rId278" Type="http://schemas.openxmlformats.org/officeDocument/2006/relationships/oleObject" Target="../embeddings/oleObject138.bin"/><Relationship Id="rId485" Type="http://schemas.openxmlformats.org/officeDocument/2006/relationships/image" Target="../media/image241.emf"/><Relationship Id="rId692" Type="http://schemas.openxmlformats.org/officeDocument/2006/relationships/oleObject" Target="../embeddings/oleObject345.bin"/><Relationship Id="rId138" Type="http://schemas.openxmlformats.org/officeDocument/2006/relationships/oleObject" Target="../embeddings/oleObject68.bin"/><Relationship Id="rId345" Type="http://schemas.openxmlformats.org/officeDocument/2006/relationships/image" Target="../media/image171.emf"/><Relationship Id="rId552" Type="http://schemas.openxmlformats.org/officeDocument/2006/relationships/oleObject" Target="../embeddings/oleObject275.bin"/><Relationship Id="rId997" Type="http://schemas.openxmlformats.org/officeDocument/2006/relationships/image" Target="../media/image497.emf"/><Relationship Id="rId1182" Type="http://schemas.openxmlformats.org/officeDocument/2006/relationships/oleObject" Target="../embeddings/oleObject590.bin"/><Relationship Id="rId205" Type="http://schemas.openxmlformats.org/officeDocument/2006/relationships/image" Target="../media/image101.emf"/><Relationship Id="rId412" Type="http://schemas.openxmlformats.org/officeDocument/2006/relationships/oleObject" Target="../embeddings/oleObject205.bin"/><Relationship Id="rId857" Type="http://schemas.openxmlformats.org/officeDocument/2006/relationships/image" Target="../media/image427.emf"/><Relationship Id="rId1042" Type="http://schemas.openxmlformats.org/officeDocument/2006/relationships/oleObject" Target="../embeddings/oleObject520.bin"/><Relationship Id="rId1487" Type="http://schemas.openxmlformats.org/officeDocument/2006/relationships/image" Target="../media/image742.emf"/><Relationship Id="rId717" Type="http://schemas.openxmlformats.org/officeDocument/2006/relationships/image" Target="../media/image357.emf"/><Relationship Id="rId924" Type="http://schemas.openxmlformats.org/officeDocument/2006/relationships/oleObject" Target="../embeddings/oleObject461.bin"/><Relationship Id="rId1347" Type="http://schemas.openxmlformats.org/officeDocument/2006/relationships/image" Target="../media/image672.emf"/><Relationship Id="rId53" Type="http://schemas.openxmlformats.org/officeDocument/2006/relationships/image" Target="../media/image25.emf"/><Relationship Id="rId1207" Type="http://schemas.openxmlformats.org/officeDocument/2006/relationships/image" Target="../media/image602.emf"/><Relationship Id="rId1414" Type="http://schemas.openxmlformats.org/officeDocument/2006/relationships/oleObject" Target="../embeddings/oleObject706.bin"/><Relationship Id="rId367" Type="http://schemas.openxmlformats.org/officeDocument/2006/relationships/image" Target="../media/image182.emf"/><Relationship Id="rId574" Type="http://schemas.openxmlformats.org/officeDocument/2006/relationships/oleObject" Target="../embeddings/oleObject286.bin"/><Relationship Id="rId227" Type="http://schemas.openxmlformats.org/officeDocument/2006/relationships/image" Target="../media/image112.emf"/><Relationship Id="rId781" Type="http://schemas.openxmlformats.org/officeDocument/2006/relationships/image" Target="../media/image389.emf"/><Relationship Id="rId879" Type="http://schemas.openxmlformats.org/officeDocument/2006/relationships/image" Target="../media/image438.emf"/><Relationship Id="rId434" Type="http://schemas.openxmlformats.org/officeDocument/2006/relationships/oleObject" Target="../embeddings/oleObject216.bin"/><Relationship Id="rId641" Type="http://schemas.openxmlformats.org/officeDocument/2006/relationships/image" Target="../media/image319.emf"/><Relationship Id="rId739" Type="http://schemas.openxmlformats.org/officeDocument/2006/relationships/image" Target="../media/image368.emf"/><Relationship Id="rId1064" Type="http://schemas.openxmlformats.org/officeDocument/2006/relationships/oleObject" Target="../embeddings/oleObject531.bin"/><Relationship Id="rId1271" Type="http://schemas.openxmlformats.org/officeDocument/2006/relationships/image" Target="../media/image634.emf"/><Relationship Id="rId1369" Type="http://schemas.openxmlformats.org/officeDocument/2006/relationships/image" Target="../media/image683.emf"/><Relationship Id="rId501" Type="http://schemas.openxmlformats.org/officeDocument/2006/relationships/image" Target="../media/image249.emf"/><Relationship Id="rId946" Type="http://schemas.openxmlformats.org/officeDocument/2006/relationships/oleObject" Target="../embeddings/oleObject472.bin"/><Relationship Id="rId1131" Type="http://schemas.openxmlformats.org/officeDocument/2006/relationships/image" Target="../media/image564.emf"/><Relationship Id="rId1229" Type="http://schemas.openxmlformats.org/officeDocument/2006/relationships/image" Target="../media/image613.emf"/><Relationship Id="rId75" Type="http://schemas.openxmlformats.org/officeDocument/2006/relationships/image" Target="../media/image36.emf"/><Relationship Id="rId806" Type="http://schemas.openxmlformats.org/officeDocument/2006/relationships/oleObject" Target="../embeddings/oleObject402.bin"/><Relationship Id="rId1436" Type="http://schemas.openxmlformats.org/officeDocument/2006/relationships/oleObject" Target="../embeddings/oleObject717.bin"/><Relationship Id="rId1503" Type="http://schemas.openxmlformats.org/officeDocument/2006/relationships/image" Target="../media/image750.emf"/><Relationship Id="rId291" Type="http://schemas.openxmlformats.org/officeDocument/2006/relationships/image" Target="../media/image144.emf"/><Relationship Id="rId151" Type="http://schemas.openxmlformats.org/officeDocument/2006/relationships/image" Target="../media/image74.emf"/><Relationship Id="rId389" Type="http://schemas.openxmlformats.org/officeDocument/2006/relationships/image" Target="../media/image193.emf"/><Relationship Id="rId596" Type="http://schemas.openxmlformats.org/officeDocument/2006/relationships/oleObject" Target="../embeddings/oleObject297.bin"/><Relationship Id="rId249" Type="http://schemas.openxmlformats.org/officeDocument/2006/relationships/image" Target="../media/image123.emf"/><Relationship Id="rId456" Type="http://schemas.openxmlformats.org/officeDocument/2006/relationships/oleObject" Target="../embeddings/oleObject227.bin"/><Relationship Id="rId663" Type="http://schemas.openxmlformats.org/officeDocument/2006/relationships/image" Target="../media/image330.emf"/><Relationship Id="rId870" Type="http://schemas.openxmlformats.org/officeDocument/2006/relationships/oleObject" Target="../embeddings/oleObject434.bin"/><Relationship Id="rId1086" Type="http://schemas.openxmlformats.org/officeDocument/2006/relationships/oleObject" Target="../embeddings/oleObject542.bin"/><Relationship Id="rId1293" Type="http://schemas.openxmlformats.org/officeDocument/2006/relationships/image" Target="../media/image645.emf"/><Relationship Id="rId109" Type="http://schemas.openxmlformats.org/officeDocument/2006/relationships/image" Target="../media/image53.emf"/><Relationship Id="rId316" Type="http://schemas.openxmlformats.org/officeDocument/2006/relationships/oleObject" Target="../embeddings/oleObject157.bin"/><Relationship Id="rId523" Type="http://schemas.openxmlformats.org/officeDocument/2006/relationships/image" Target="../media/image260.emf"/><Relationship Id="rId968" Type="http://schemas.openxmlformats.org/officeDocument/2006/relationships/oleObject" Target="../embeddings/oleObject483.bin"/><Relationship Id="rId1153" Type="http://schemas.openxmlformats.org/officeDocument/2006/relationships/image" Target="../media/image575.emf"/><Relationship Id="rId97" Type="http://schemas.openxmlformats.org/officeDocument/2006/relationships/image" Target="../media/image47.emf"/><Relationship Id="rId730" Type="http://schemas.openxmlformats.org/officeDocument/2006/relationships/oleObject" Target="../embeddings/oleObject364.bin"/><Relationship Id="rId828" Type="http://schemas.openxmlformats.org/officeDocument/2006/relationships/oleObject" Target="../embeddings/oleObject413.bin"/><Relationship Id="rId1013" Type="http://schemas.openxmlformats.org/officeDocument/2006/relationships/image" Target="../media/image505.emf"/><Relationship Id="rId1360" Type="http://schemas.openxmlformats.org/officeDocument/2006/relationships/oleObject" Target="../embeddings/oleObject679.bin"/><Relationship Id="rId1458" Type="http://schemas.openxmlformats.org/officeDocument/2006/relationships/oleObject" Target="../embeddings/oleObject728.bin"/><Relationship Id="rId1220" Type="http://schemas.openxmlformats.org/officeDocument/2006/relationships/oleObject" Target="../embeddings/oleObject609.bin"/><Relationship Id="rId1318" Type="http://schemas.openxmlformats.org/officeDocument/2006/relationships/oleObject" Target="../embeddings/oleObject658.bin"/><Relationship Id="rId1525" Type="http://schemas.openxmlformats.org/officeDocument/2006/relationships/image" Target="../media/image761.emf"/><Relationship Id="rId24" Type="http://schemas.openxmlformats.org/officeDocument/2006/relationships/oleObject" Target="../embeddings/oleObject11.bin"/><Relationship Id="rId173" Type="http://schemas.openxmlformats.org/officeDocument/2006/relationships/image" Target="../media/image85.emf"/><Relationship Id="rId380" Type="http://schemas.openxmlformats.org/officeDocument/2006/relationships/oleObject" Target="../embeddings/oleObject189.bin"/><Relationship Id="rId240" Type="http://schemas.openxmlformats.org/officeDocument/2006/relationships/oleObject" Target="../embeddings/oleObject119.bin"/><Relationship Id="rId478" Type="http://schemas.openxmlformats.org/officeDocument/2006/relationships/oleObject" Target="../embeddings/oleObject238.bin"/><Relationship Id="rId685" Type="http://schemas.openxmlformats.org/officeDocument/2006/relationships/image" Target="../media/image341.emf"/><Relationship Id="rId892" Type="http://schemas.openxmlformats.org/officeDocument/2006/relationships/oleObject" Target="../embeddings/oleObject445.bin"/><Relationship Id="rId100" Type="http://schemas.openxmlformats.org/officeDocument/2006/relationships/oleObject" Target="../embeddings/oleObject49.bin"/><Relationship Id="rId338" Type="http://schemas.openxmlformats.org/officeDocument/2006/relationships/oleObject" Target="../embeddings/oleObject168.bin"/><Relationship Id="rId545" Type="http://schemas.openxmlformats.org/officeDocument/2006/relationships/image" Target="../media/image271.emf"/><Relationship Id="rId752" Type="http://schemas.openxmlformats.org/officeDocument/2006/relationships/oleObject" Target="../embeddings/oleObject375.bin"/><Relationship Id="rId1175" Type="http://schemas.openxmlformats.org/officeDocument/2006/relationships/image" Target="../media/image586.emf"/><Relationship Id="rId1382" Type="http://schemas.openxmlformats.org/officeDocument/2006/relationships/oleObject" Target="../embeddings/oleObject690.bin"/><Relationship Id="rId405" Type="http://schemas.openxmlformats.org/officeDocument/2006/relationships/image" Target="../media/image201.emf"/><Relationship Id="rId612" Type="http://schemas.openxmlformats.org/officeDocument/2006/relationships/oleObject" Target="../embeddings/oleObject305.bin"/><Relationship Id="rId1035" Type="http://schemas.openxmlformats.org/officeDocument/2006/relationships/image" Target="../media/image516.emf"/><Relationship Id="rId1242" Type="http://schemas.openxmlformats.org/officeDocument/2006/relationships/oleObject" Target="../embeddings/oleObject620.bin"/><Relationship Id="rId917" Type="http://schemas.openxmlformats.org/officeDocument/2006/relationships/image" Target="../media/image457.emf"/><Relationship Id="rId1102" Type="http://schemas.openxmlformats.org/officeDocument/2006/relationships/oleObject" Target="../embeddings/oleObject550.bin"/><Relationship Id="rId46" Type="http://schemas.openxmlformats.org/officeDocument/2006/relationships/oleObject" Target="../embeddings/oleObject22.bin"/><Relationship Id="rId1407" Type="http://schemas.openxmlformats.org/officeDocument/2006/relationships/image" Target="../media/image702.emf"/><Relationship Id="rId195" Type="http://schemas.openxmlformats.org/officeDocument/2006/relationships/image" Target="../media/image96.emf"/><Relationship Id="rId262" Type="http://schemas.openxmlformats.org/officeDocument/2006/relationships/oleObject" Target="../embeddings/oleObject130.bin"/><Relationship Id="rId567" Type="http://schemas.openxmlformats.org/officeDocument/2006/relationships/image" Target="../media/image282.emf"/><Relationship Id="rId1197" Type="http://schemas.openxmlformats.org/officeDocument/2006/relationships/image" Target="../media/image597.emf"/><Relationship Id="rId122" Type="http://schemas.openxmlformats.org/officeDocument/2006/relationships/oleObject" Target="../embeddings/oleObject60.bin"/><Relationship Id="rId774" Type="http://schemas.openxmlformats.org/officeDocument/2006/relationships/oleObject" Target="../embeddings/oleObject386.bin"/><Relationship Id="rId981" Type="http://schemas.openxmlformats.org/officeDocument/2006/relationships/image" Target="../media/image489.emf"/><Relationship Id="rId1057" Type="http://schemas.openxmlformats.org/officeDocument/2006/relationships/image" Target="../media/image527.emf"/><Relationship Id="rId427" Type="http://schemas.openxmlformats.org/officeDocument/2006/relationships/image" Target="../media/image212.emf"/><Relationship Id="rId634" Type="http://schemas.openxmlformats.org/officeDocument/2006/relationships/oleObject" Target="../embeddings/oleObject316.bin"/><Relationship Id="rId841" Type="http://schemas.openxmlformats.org/officeDocument/2006/relationships/image" Target="../media/image419.emf"/><Relationship Id="rId1264" Type="http://schemas.openxmlformats.org/officeDocument/2006/relationships/oleObject" Target="../embeddings/oleObject631.bin"/><Relationship Id="rId1471" Type="http://schemas.openxmlformats.org/officeDocument/2006/relationships/image" Target="../media/image734.emf"/><Relationship Id="rId701" Type="http://schemas.openxmlformats.org/officeDocument/2006/relationships/image" Target="../media/image349.emf"/><Relationship Id="rId939" Type="http://schemas.openxmlformats.org/officeDocument/2006/relationships/image" Target="../media/image468.emf"/><Relationship Id="rId1124" Type="http://schemas.openxmlformats.org/officeDocument/2006/relationships/oleObject" Target="../embeddings/oleObject561.bin"/><Relationship Id="rId1331" Type="http://schemas.openxmlformats.org/officeDocument/2006/relationships/image" Target="../media/image664.emf"/><Relationship Id="rId68" Type="http://schemas.openxmlformats.org/officeDocument/2006/relationships/oleObject" Target="../embeddings/oleObject33.bin"/><Relationship Id="rId1429" Type="http://schemas.openxmlformats.org/officeDocument/2006/relationships/image" Target="../media/image713.emf"/><Relationship Id="rId284" Type="http://schemas.openxmlformats.org/officeDocument/2006/relationships/oleObject" Target="../embeddings/oleObject141.bin"/><Relationship Id="rId491" Type="http://schemas.openxmlformats.org/officeDocument/2006/relationships/image" Target="../media/image244.emf"/><Relationship Id="rId144" Type="http://schemas.openxmlformats.org/officeDocument/2006/relationships/oleObject" Target="../embeddings/oleObject71.bin"/><Relationship Id="rId589" Type="http://schemas.openxmlformats.org/officeDocument/2006/relationships/image" Target="../media/image293.emf"/><Relationship Id="rId796" Type="http://schemas.openxmlformats.org/officeDocument/2006/relationships/oleObject" Target="../embeddings/oleObject397.bin"/><Relationship Id="rId351" Type="http://schemas.openxmlformats.org/officeDocument/2006/relationships/image" Target="../media/image174.emf"/><Relationship Id="rId449" Type="http://schemas.openxmlformats.org/officeDocument/2006/relationships/image" Target="../media/image223.emf"/><Relationship Id="rId656" Type="http://schemas.openxmlformats.org/officeDocument/2006/relationships/oleObject" Target="../embeddings/oleObject327.bin"/><Relationship Id="rId863" Type="http://schemas.openxmlformats.org/officeDocument/2006/relationships/image" Target="../media/image430.emf"/><Relationship Id="rId1079" Type="http://schemas.openxmlformats.org/officeDocument/2006/relationships/image" Target="../media/image538.emf"/><Relationship Id="rId1286" Type="http://schemas.openxmlformats.org/officeDocument/2006/relationships/oleObject" Target="../embeddings/oleObject642.bin"/><Relationship Id="rId1493" Type="http://schemas.openxmlformats.org/officeDocument/2006/relationships/image" Target="../media/image745.emf"/><Relationship Id="rId211" Type="http://schemas.openxmlformats.org/officeDocument/2006/relationships/image" Target="../media/image104.emf"/><Relationship Id="rId309" Type="http://schemas.openxmlformats.org/officeDocument/2006/relationships/image" Target="../media/image153.emf"/><Relationship Id="rId516" Type="http://schemas.openxmlformats.org/officeDocument/2006/relationships/oleObject" Target="../embeddings/oleObject257.bin"/><Relationship Id="rId1146" Type="http://schemas.openxmlformats.org/officeDocument/2006/relationships/oleObject" Target="../embeddings/oleObject572.bin"/><Relationship Id="rId723" Type="http://schemas.openxmlformats.org/officeDocument/2006/relationships/image" Target="../media/image360.emf"/><Relationship Id="rId930" Type="http://schemas.openxmlformats.org/officeDocument/2006/relationships/oleObject" Target="../embeddings/oleObject464.bin"/><Relationship Id="rId1006" Type="http://schemas.openxmlformats.org/officeDocument/2006/relationships/oleObject" Target="../embeddings/oleObject502.bin"/><Relationship Id="rId1353" Type="http://schemas.openxmlformats.org/officeDocument/2006/relationships/image" Target="../media/image675.emf"/><Relationship Id="rId1213" Type="http://schemas.openxmlformats.org/officeDocument/2006/relationships/image" Target="../media/image605.emf"/><Relationship Id="rId1420" Type="http://schemas.openxmlformats.org/officeDocument/2006/relationships/oleObject" Target="../embeddings/oleObject709.bin"/><Relationship Id="rId1518" Type="http://schemas.openxmlformats.org/officeDocument/2006/relationships/oleObject" Target="../embeddings/oleObject758.bin"/><Relationship Id="rId17" Type="http://schemas.openxmlformats.org/officeDocument/2006/relationships/image" Target="../media/image7.emf"/><Relationship Id="rId166" Type="http://schemas.openxmlformats.org/officeDocument/2006/relationships/oleObject" Target="../embeddings/oleObject82.bin"/><Relationship Id="rId373" Type="http://schemas.openxmlformats.org/officeDocument/2006/relationships/image" Target="../media/image185.emf"/><Relationship Id="rId580" Type="http://schemas.openxmlformats.org/officeDocument/2006/relationships/oleObject" Target="../embeddings/oleObject289.bin"/><Relationship Id="rId1" Type="http://schemas.openxmlformats.org/officeDocument/2006/relationships/printerSettings" Target="../printerSettings/printerSettings1.bin"/><Relationship Id="rId233" Type="http://schemas.openxmlformats.org/officeDocument/2006/relationships/image" Target="../media/image115.emf"/><Relationship Id="rId440" Type="http://schemas.openxmlformats.org/officeDocument/2006/relationships/oleObject" Target="../embeddings/oleObject219.bin"/><Relationship Id="rId678" Type="http://schemas.openxmlformats.org/officeDocument/2006/relationships/oleObject" Target="../embeddings/oleObject338.bin"/><Relationship Id="rId885" Type="http://schemas.openxmlformats.org/officeDocument/2006/relationships/image" Target="../media/image441.emf"/><Relationship Id="rId1070" Type="http://schemas.openxmlformats.org/officeDocument/2006/relationships/oleObject" Target="../embeddings/oleObject534.bin"/><Relationship Id="rId300" Type="http://schemas.openxmlformats.org/officeDocument/2006/relationships/oleObject" Target="../embeddings/oleObject149.bin"/><Relationship Id="rId538" Type="http://schemas.openxmlformats.org/officeDocument/2006/relationships/oleObject" Target="../embeddings/oleObject268.bin"/><Relationship Id="rId745" Type="http://schemas.openxmlformats.org/officeDocument/2006/relationships/image" Target="../media/image371.emf"/><Relationship Id="rId952" Type="http://schemas.openxmlformats.org/officeDocument/2006/relationships/oleObject" Target="../embeddings/oleObject475.bin"/><Relationship Id="rId1168" Type="http://schemas.openxmlformats.org/officeDocument/2006/relationships/oleObject" Target="../embeddings/oleObject583.bin"/><Relationship Id="rId1375" Type="http://schemas.openxmlformats.org/officeDocument/2006/relationships/image" Target="../media/image686.emf"/><Relationship Id="rId81" Type="http://schemas.openxmlformats.org/officeDocument/2006/relationships/image" Target="../media/image39.emf"/><Relationship Id="rId605" Type="http://schemas.openxmlformats.org/officeDocument/2006/relationships/image" Target="../media/image301.emf"/><Relationship Id="rId812" Type="http://schemas.openxmlformats.org/officeDocument/2006/relationships/oleObject" Target="../embeddings/oleObject405.bin"/><Relationship Id="rId1028" Type="http://schemas.openxmlformats.org/officeDocument/2006/relationships/oleObject" Target="../embeddings/oleObject513.bin"/><Relationship Id="rId1235" Type="http://schemas.openxmlformats.org/officeDocument/2006/relationships/image" Target="../media/image616.emf"/><Relationship Id="rId1442" Type="http://schemas.openxmlformats.org/officeDocument/2006/relationships/oleObject" Target="../embeddings/oleObject720.bin"/><Relationship Id="rId1302" Type="http://schemas.openxmlformats.org/officeDocument/2006/relationships/oleObject" Target="../embeddings/oleObject650.bin"/><Relationship Id="rId39" Type="http://schemas.openxmlformats.org/officeDocument/2006/relationships/image" Target="../media/image18.emf"/><Relationship Id="rId188" Type="http://schemas.openxmlformats.org/officeDocument/2006/relationships/oleObject" Target="../embeddings/oleObject93.bin"/><Relationship Id="rId395" Type="http://schemas.openxmlformats.org/officeDocument/2006/relationships/image" Target="../media/image196.emf"/><Relationship Id="rId255" Type="http://schemas.openxmlformats.org/officeDocument/2006/relationships/image" Target="../media/image126.emf"/><Relationship Id="rId462" Type="http://schemas.openxmlformats.org/officeDocument/2006/relationships/oleObject" Target="../embeddings/oleObject230.bin"/><Relationship Id="rId1092" Type="http://schemas.openxmlformats.org/officeDocument/2006/relationships/oleObject" Target="../embeddings/oleObject545.bin"/><Relationship Id="rId1397" Type="http://schemas.openxmlformats.org/officeDocument/2006/relationships/image" Target="../media/image697.emf"/><Relationship Id="rId115" Type="http://schemas.openxmlformats.org/officeDocument/2006/relationships/image" Target="../media/image56.emf"/><Relationship Id="rId322" Type="http://schemas.openxmlformats.org/officeDocument/2006/relationships/oleObject" Target="../embeddings/oleObject160.bin"/><Relationship Id="rId767" Type="http://schemas.openxmlformats.org/officeDocument/2006/relationships/image" Target="../media/image382.emf"/><Relationship Id="rId974" Type="http://schemas.openxmlformats.org/officeDocument/2006/relationships/oleObject" Target="../embeddings/oleObject486.bin"/><Relationship Id="rId627" Type="http://schemas.openxmlformats.org/officeDocument/2006/relationships/image" Target="../media/image312.emf"/><Relationship Id="rId834" Type="http://schemas.openxmlformats.org/officeDocument/2006/relationships/oleObject" Target="../embeddings/oleObject416.bin"/><Relationship Id="rId1257" Type="http://schemas.openxmlformats.org/officeDocument/2006/relationships/image" Target="../media/image627.emf"/><Relationship Id="rId1464" Type="http://schemas.openxmlformats.org/officeDocument/2006/relationships/oleObject" Target="../embeddings/oleObject731.bin"/><Relationship Id="rId901" Type="http://schemas.openxmlformats.org/officeDocument/2006/relationships/image" Target="../media/image449.emf"/><Relationship Id="rId1117" Type="http://schemas.openxmlformats.org/officeDocument/2006/relationships/image" Target="../media/image557.emf"/><Relationship Id="rId1324" Type="http://schemas.openxmlformats.org/officeDocument/2006/relationships/oleObject" Target="../embeddings/oleObject661.bin"/><Relationship Id="rId1531" Type="http://schemas.openxmlformats.org/officeDocument/2006/relationships/image" Target="../media/image764.emf"/><Relationship Id="rId30" Type="http://schemas.openxmlformats.org/officeDocument/2006/relationships/oleObject" Target="../embeddings/oleObject14.bin"/><Relationship Id="rId277" Type="http://schemas.openxmlformats.org/officeDocument/2006/relationships/image" Target="../media/image137.emf"/><Relationship Id="rId484" Type="http://schemas.openxmlformats.org/officeDocument/2006/relationships/oleObject" Target="../embeddings/oleObject241.bin"/><Relationship Id="rId137" Type="http://schemas.openxmlformats.org/officeDocument/2006/relationships/image" Target="../media/image67.emf"/><Relationship Id="rId344" Type="http://schemas.openxmlformats.org/officeDocument/2006/relationships/oleObject" Target="../embeddings/oleObject171.bin"/><Relationship Id="rId691" Type="http://schemas.openxmlformats.org/officeDocument/2006/relationships/image" Target="../media/image344.emf"/><Relationship Id="rId789" Type="http://schemas.openxmlformats.org/officeDocument/2006/relationships/image" Target="../media/image393.emf"/><Relationship Id="rId996" Type="http://schemas.openxmlformats.org/officeDocument/2006/relationships/oleObject" Target="../embeddings/oleObject497.bin"/><Relationship Id="rId551" Type="http://schemas.openxmlformats.org/officeDocument/2006/relationships/image" Target="../media/image274.emf"/><Relationship Id="rId649" Type="http://schemas.openxmlformats.org/officeDocument/2006/relationships/image" Target="../media/image323.emf"/><Relationship Id="rId856" Type="http://schemas.openxmlformats.org/officeDocument/2006/relationships/oleObject" Target="../embeddings/oleObject427.bin"/><Relationship Id="rId1181" Type="http://schemas.openxmlformats.org/officeDocument/2006/relationships/image" Target="../media/image589.emf"/><Relationship Id="rId1279" Type="http://schemas.openxmlformats.org/officeDocument/2006/relationships/image" Target="../media/image638.emf"/><Relationship Id="rId1486" Type="http://schemas.openxmlformats.org/officeDocument/2006/relationships/oleObject" Target="../embeddings/oleObject742.bin"/><Relationship Id="rId204" Type="http://schemas.openxmlformats.org/officeDocument/2006/relationships/oleObject" Target="../embeddings/oleObject101.bin"/><Relationship Id="rId411" Type="http://schemas.openxmlformats.org/officeDocument/2006/relationships/image" Target="../media/image204.emf"/><Relationship Id="rId509" Type="http://schemas.openxmlformats.org/officeDocument/2006/relationships/image" Target="../media/image253.emf"/><Relationship Id="rId1041" Type="http://schemas.openxmlformats.org/officeDocument/2006/relationships/image" Target="../media/image519.emf"/><Relationship Id="rId1139" Type="http://schemas.openxmlformats.org/officeDocument/2006/relationships/image" Target="../media/image568.emf"/><Relationship Id="rId1346" Type="http://schemas.openxmlformats.org/officeDocument/2006/relationships/oleObject" Target="../embeddings/oleObject672.bin"/><Relationship Id="rId716" Type="http://schemas.openxmlformats.org/officeDocument/2006/relationships/oleObject" Target="../embeddings/oleObject357.bin"/><Relationship Id="rId923" Type="http://schemas.openxmlformats.org/officeDocument/2006/relationships/image" Target="../media/image460.emf"/><Relationship Id="rId52" Type="http://schemas.openxmlformats.org/officeDocument/2006/relationships/oleObject" Target="../embeddings/oleObject25.bin"/><Relationship Id="rId1206" Type="http://schemas.openxmlformats.org/officeDocument/2006/relationships/oleObject" Target="../embeddings/oleObject602.bin"/><Relationship Id="rId1413" Type="http://schemas.openxmlformats.org/officeDocument/2006/relationships/image" Target="../media/image705.emf"/><Relationship Id="rId299" Type="http://schemas.openxmlformats.org/officeDocument/2006/relationships/image" Target="../media/image148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1:K827"/>
  <sheetViews>
    <sheetView tabSelected="1" topLeftCell="A93" zoomScale="60" zoomScaleNormal="60" workbookViewId="0">
      <selection activeCell="G94" sqref="G94"/>
    </sheetView>
  </sheetViews>
  <sheetFormatPr defaultRowHeight="15" customHeight="1" x14ac:dyDescent="0.25"/>
  <cols>
    <col min="1" max="1" width="9.140625" style="29"/>
    <col min="2" max="2" width="5.7109375" style="24" hidden="1" customWidth="1"/>
    <col min="3" max="3" width="9.140625" style="25" customWidth="1"/>
    <col min="4" max="4" width="24" style="25" customWidth="1"/>
    <col min="5" max="5" width="30.42578125" style="25" customWidth="1"/>
    <col min="6" max="6" width="83" style="26" customWidth="1"/>
    <col min="7" max="7" width="22.28515625" style="25" bestFit="1" customWidth="1"/>
    <col min="8" max="8" width="32.140625" style="27" customWidth="1"/>
    <col min="9" max="9" width="14.5703125" style="25" customWidth="1"/>
    <col min="10" max="10" width="24.7109375" style="25" customWidth="1"/>
    <col min="11" max="11" width="13.140625" style="28" customWidth="1"/>
    <col min="12" max="16384" width="9.140625" style="29"/>
  </cols>
  <sheetData>
    <row r="1" spans="2:11" ht="15" customHeight="1" thickBot="1" x14ac:dyDescent="0.3"/>
    <row r="2" spans="2:11" s="31" customFormat="1" ht="27.75" customHeight="1" thickBot="1" x14ac:dyDescent="0.3">
      <c r="B2" s="30"/>
      <c r="C2" s="48" t="s">
        <v>1456</v>
      </c>
      <c r="D2" s="48"/>
      <c r="E2" s="48"/>
      <c r="F2" s="48"/>
      <c r="G2" s="48"/>
      <c r="H2" s="48"/>
      <c r="I2" s="48"/>
      <c r="J2" s="48"/>
      <c r="K2" s="48"/>
    </row>
    <row r="3" spans="2:11" s="31" customFormat="1" ht="27.75" customHeight="1" thickBot="1" x14ac:dyDescent="0.3">
      <c r="B3" s="30"/>
      <c r="C3" s="48"/>
      <c r="D3" s="48"/>
      <c r="E3" s="48"/>
      <c r="F3" s="48"/>
      <c r="G3" s="48"/>
      <c r="H3" s="48"/>
      <c r="I3" s="48"/>
      <c r="J3" s="48"/>
      <c r="K3" s="48"/>
    </row>
    <row r="4" spans="2:11" s="31" customFormat="1" ht="27.75" customHeight="1" thickBot="1" x14ac:dyDescent="0.3">
      <c r="B4" s="30"/>
      <c r="C4" s="49"/>
      <c r="D4" s="50"/>
      <c r="E4" s="50"/>
      <c r="F4" s="50"/>
      <c r="G4" s="50"/>
      <c r="H4" s="50"/>
      <c r="I4" s="50"/>
      <c r="J4" s="50"/>
      <c r="K4" s="51"/>
    </row>
    <row r="5" spans="2:11" s="33" customFormat="1" ht="29.25" customHeight="1" thickBot="1" x14ac:dyDescent="0.45">
      <c r="B5" s="32"/>
      <c r="C5" s="47" t="s">
        <v>1455</v>
      </c>
      <c r="D5" s="47"/>
      <c r="E5" s="47"/>
      <c r="F5" s="47"/>
      <c r="G5" s="47"/>
      <c r="H5" s="47"/>
      <c r="I5" s="47"/>
      <c r="J5" s="47"/>
      <c r="K5" s="47"/>
    </row>
    <row r="6" spans="2:11" s="33" customFormat="1" ht="24.75" customHeight="1" thickBot="1" x14ac:dyDescent="0.45">
      <c r="B6" s="32"/>
      <c r="C6" s="13" t="s">
        <v>0</v>
      </c>
      <c r="D6" s="13" t="s">
        <v>1</v>
      </c>
      <c r="E6" s="13" t="s">
        <v>2</v>
      </c>
      <c r="F6" s="14" t="s">
        <v>3</v>
      </c>
      <c r="G6" s="14" t="s">
        <v>4</v>
      </c>
      <c r="H6" s="14" t="s">
        <v>5</v>
      </c>
      <c r="I6" s="14" t="s">
        <v>6</v>
      </c>
      <c r="J6" s="15" t="s">
        <v>7</v>
      </c>
      <c r="K6" s="16" t="s">
        <v>8</v>
      </c>
    </row>
    <row r="7" spans="2:11" s="1" customFormat="1" ht="97.5" customHeight="1" thickBot="1" x14ac:dyDescent="0.25">
      <c r="B7" s="2">
        <v>1</v>
      </c>
      <c r="C7" s="3">
        <v>1</v>
      </c>
      <c r="D7" s="4" t="str">
        <f t="shared" ref="D7:D14" si="0">CONCATENATE("SAZ","-","000",B7)</f>
        <v>SAZ-0001</v>
      </c>
      <c r="E7" s="5"/>
      <c r="F7" s="6" t="s">
        <v>9</v>
      </c>
      <c r="G7" s="3" t="s">
        <v>10</v>
      </c>
      <c r="H7" s="6" t="s">
        <v>11</v>
      </c>
      <c r="I7" s="3" t="s">
        <v>12</v>
      </c>
      <c r="J7" s="5" t="s">
        <v>13</v>
      </c>
      <c r="K7" s="7" t="s">
        <v>14</v>
      </c>
    </row>
    <row r="8" spans="2:11" s="1" customFormat="1" ht="97.5" customHeight="1" thickBot="1" x14ac:dyDescent="0.25">
      <c r="B8" s="2">
        <f>B7+1</f>
        <v>2</v>
      </c>
      <c r="C8" s="8">
        <f>C7+1</f>
        <v>2</v>
      </c>
      <c r="D8" s="9" t="str">
        <f t="shared" si="0"/>
        <v>SAZ-0002</v>
      </c>
      <c r="E8" s="10"/>
      <c r="F8" s="11" t="s">
        <v>15</v>
      </c>
      <c r="G8" s="8" t="s">
        <v>16</v>
      </c>
      <c r="H8" s="11" t="s">
        <v>11</v>
      </c>
      <c r="I8" s="8" t="s">
        <v>1445</v>
      </c>
      <c r="J8" s="10" t="s">
        <v>13</v>
      </c>
      <c r="K8" s="12" t="s">
        <v>14</v>
      </c>
    </row>
    <row r="9" spans="2:11" s="1" customFormat="1" ht="97.5" customHeight="1" thickBot="1" x14ac:dyDescent="0.25">
      <c r="B9" s="2">
        <f t="shared" ref="B9:C14" si="1">B8+1</f>
        <v>3</v>
      </c>
      <c r="C9" s="3">
        <f t="shared" si="1"/>
        <v>3</v>
      </c>
      <c r="D9" s="4" t="str">
        <f t="shared" si="0"/>
        <v>SAZ-0003</v>
      </c>
      <c r="E9" s="5"/>
      <c r="F9" s="6" t="s">
        <v>17</v>
      </c>
      <c r="G9" s="3" t="s">
        <v>1265</v>
      </c>
      <c r="H9" s="6" t="s">
        <v>11</v>
      </c>
      <c r="I9" s="3" t="s">
        <v>18</v>
      </c>
      <c r="J9" s="5" t="s">
        <v>13</v>
      </c>
      <c r="K9" s="7" t="s">
        <v>14</v>
      </c>
    </row>
    <row r="10" spans="2:11" s="1" customFormat="1" ht="97.5" customHeight="1" thickBot="1" x14ac:dyDescent="0.25">
      <c r="B10" s="2">
        <f t="shared" si="1"/>
        <v>4</v>
      </c>
      <c r="C10" s="8">
        <f t="shared" si="1"/>
        <v>4</v>
      </c>
      <c r="D10" s="9" t="str">
        <f t="shared" si="0"/>
        <v>SAZ-0004</v>
      </c>
      <c r="E10" s="10"/>
      <c r="F10" s="11" t="s">
        <v>19</v>
      </c>
      <c r="G10" s="8" t="s">
        <v>20</v>
      </c>
      <c r="H10" s="11" t="s">
        <v>11</v>
      </c>
      <c r="I10" s="8" t="s">
        <v>21</v>
      </c>
      <c r="J10" s="10" t="s">
        <v>13</v>
      </c>
      <c r="K10" s="12" t="s">
        <v>14</v>
      </c>
    </row>
    <row r="11" spans="2:11" s="1" customFormat="1" ht="97.5" customHeight="1" thickBot="1" x14ac:dyDescent="0.25">
      <c r="B11" s="2">
        <f t="shared" si="1"/>
        <v>5</v>
      </c>
      <c r="C11" s="3">
        <f t="shared" si="1"/>
        <v>5</v>
      </c>
      <c r="D11" s="4" t="str">
        <f t="shared" si="0"/>
        <v>SAZ-0005</v>
      </c>
      <c r="E11" s="5"/>
      <c r="F11" s="6" t="s">
        <v>22</v>
      </c>
      <c r="G11" s="3" t="s">
        <v>23</v>
      </c>
      <c r="H11" s="6" t="s">
        <v>11</v>
      </c>
      <c r="I11" s="3" t="s">
        <v>24</v>
      </c>
      <c r="J11" s="5" t="s">
        <v>13</v>
      </c>
      <c r="K11" s="7" t="s">
        <v>14</v>
      </c>
    </row>
    <row r="12" spans="2:11" s="1" customFormat="1" ht="97.5" customHeight="1" thickBot="1" x14ac:dyDescent="0.25">
      <c r="B12" s="2">
        <f t="shared" si="1"/>
        <v>6</v>
      </c>
      <c r="C12" s="8">
        <f t="shared" si="1"/>
        <v>6</v>
      </c>
      <c r="D12" s="9" t="str">
        <f t="shared" si="0"/>
        <v>SAZ-0006</v>
      </c>
      <c r="E12" s="10"/>
      <c r="F12" s="11" t="s">
        <v>25</v>
      </c>
      <c r="G12" s="8" t="s">
        <v>1264</v>
      </c>
      <c r="H12" s="11" t="s">
        <v>11</v>
      </c>
      <c r="I12" s="8" t="s">
        <v>26</v>
      </c>
      <c r="J12" s="10" t="s">
        <v>13</v>
      </c>
      <c r="K12" s="12" t="s">
        <v>14</v>
      </c>
    </row>
    <row r="13" spans="2:11" s="1" customFormat="1" ht="97.5" customHeight="1" thickBot="1" x14ac:dyDescent="0.25">
      <c r="B13" s="2">
        <f t="shared" si="1"/>
        <v>7</v>
      </c>
      <c r="C13" s="3">
        <f t="shared" si="1"/>
        <v>7</v>
      </c>
      <c r="D13" s="4" t="str">
        <f t="shared" si="0"/>
        <v>SAZ-0007</v>
      </c>
      <c r="E13" s="5"/>
      <c r="F13" s="6" t="s">
        <v>27</v>
      </c>
      <c r="G13" s="3" t="s">
        <v>28</v>
      </c>
      <c r="H13" s="6" t="s">
        <v>11</v>
      </c>
      <c r="I13" s="3" t="s">
        <v>29</v>
      </c>
      <c r="J13" s="5" t="s">
        <v>13</v>
      </c>
      <c r="K13" s="7" t="s">
        <v>14</v>
      </c>
    </row>
    <row r="14" spans="2:11" s="1" customFormat="1" ht="97.5" customHeight="1" thickBot="1" x14ac:dyDescent="0.25">
      <c r="B14" s="2">
        <f t="shared" si="1"/>
        <v>8</v>
      </c>
      <c r="C14" s="8">
        <f t="shared" si="1"/>
        <v>8</v>
      </c>
      <c r="D14" s="9" t="str">
        <f t="shared" si="0"/>
        <v>SAZ-0008</v>
      </c>
      <c r="E14" s="10"/>
      <c r="F14" s="11" t="s">
        <v>30</v>
      </c>
      <c r="G14" s="8" t="s">
        <v>31</v>
      </c>
      <c r="H14" s="11" t="s">
        <v>11</v>
      </c>
      <c r="I14" s="8" t="s">
        <v>32</v>
      </c>
      <c r="J14" s="10" t="s">
        <v>13</v>
      </c>
      <c r="K14" s="12" t="s">
        <v>14</v>
      </c>
    </row>
    <row r="15" spans="2:11" s="1" customFormat="1" ht="30" customHeight="1" thickBot="1" x14ac:dyDescent="0.25">
      <c r="B15" s="2"/>
      <c r="C15" s="44"/>
      <c r="D15" s="45"/>
      <c r="E15" s="45"/>
      <c r="F15" s="45"/>
      <c r="G15" s="45"/>
      <c r="H15" s="45"/>
      <c r="I15" s="45"/>
      <c r="J15" s="45"/>
      <c r="K15" s="46"/>
    </row>
    <row r="16" spans="2:11" ht="33" customHeight="1" thickBot="1" x14ac:dyDescent="0.3">
      <c r="C16" s="47" t="s">
        <v>33</v>
      </c>
      <c r="D16" s="47"/>
      <c r="E16" s="47"/>
      <c r="F16" s="47"/>
      <c r="G16" s="47"/>
      <c r="H16" s="47"/>
      <c r="I16" s="47"/>
      <c r="J16" s="47"/>
      <c r="K16" s="47"/>
    </row>
    <row r="17" spans="2:11" ht="32.25" customHeight="1" thickBot="1" x14ac:dyDescent="0.3">
      <c r="C17" s="13" t="s">
        <v>0</v>
      </c>
      <c r="D17" s="13" t="s">
        <v>1</v>
      </c>
      <c r="E17" s="13" t="s">
        <v>2</v>
      </c>
      <c r="F17" s="14" t="s">
        <v>3</v>
      </c>
      <c r="G17" s="14" t="s">
        <v>4</v>
      </c>
      <c r="H17" s="14" t="s">
        <v>5</v>
      </c>
      <c r="I17" s="14" t="s">
        <v>6</v>
      </c>
      <c r="J17" s="15" t="s">
        <v>7</v>
      </c>
      <c r="K17" s="16" t="s">
        <v>8</v>
      </c>
    </row>
    <row r="18" spans="2:11" s="1" customFormat="1" ht="97.5" customHeight="1" thickBot="1" x14ac:dyDescent="0.25">
      <c r="B18" s="2">
        <v>1</v>
      </c>
      <c r="C18" s="3">
        <f>C14+1</f>
        <v>9</v>
      </c>
      <c r="D18" s="4" t="str">
        <f>CONCATENATE("SCH","-","000",B18)</f>
        <v>SCH-0001</v>
      </c>
      <c r="E18" s="5"/>
      <c r="F18" s="6" t="s">
        <v>34</v>
      </c>
      <c r="G18" s="3" t="s">
        <v>35</v>
      </c>
      <c r="H18" s="6" t="s">
        <v>36</v>
      </c>
      <c r="I18" s="3" t="s">
        <v>1446</v>
      </c>
      <c r="J18" s="5" t="s">
        <v>13</v>
      </c>
      <c r="K18" s="7" t="s">
        <v>14</v>
      </c>
    </row>
    <row r="19" spans="2:11" s="1" customFormat="1" ht="97.5" customHeight="1" thickBot="1" x14ac:dyDescent="0.25">
      <c r="B19" s="2">
        <f>B18+1</f>
        <v>2</v>
      </c>
      <c r="C19" s="8">
        <f>C18+1</f>
        <v>10</v>
      </c>
      <c r="D19" s="9" t="str">
        <f>CONCATENATE("SCH","-","000",B19)</f>
        <v>SCH-0002</v>
      </c>
      <c r="E19" s="10"/>
      <c r="F19" s="11" t="s">
        <v>37</v>
      </c>
      <c r="G19" s="8" t="s">
        <v>38</v>
      </c>
      <c r="H19" s="11" t="s">
        <v>36</v>
      </c>
      <c r="I19" s="8" t="s">
        <v>80</v>
      </c>
      <c r="J19" s="10" t="s">
        <v>13</v>
      </c>
      <c r="K19" s="12" t="s">
        <v>14</v>
      </c>
    </row>
    <row r="20" spans="2:11" s="1" customFormat="1" ht="97.5" customHeight="1" thickBot="1" x14ac:dyDescent="0.25">
      <c r="B20" s="2">
        <f t="shared" ref="B20:C22" si="2">B19+1</f>
        <v>3</v>
      </c>
      <c r="C20" s="3">
        <f t="shared" si="2"/>
        <v>11</v>
      </c>
      <c r="D20" s="4" t="str">
        <f>CONCATENATE("SCH","-","000",B20)</f>
        <v>SCH-0003</v>
      </c>
      <c r="E20" s="5"/>
      <c r="F20" s="6" t="s">
        <v>39</v>
      </c>
      <c r="G20" s="3" t="s">
        <v>40</v>
      </c>
      <c r="H20" s="6" t="s">
        <v>36</v>
      </c>
      <c r="I20" s="3" t="s">
        <v>1043</v>
      </c>
      <c r="J20" s="5" t="s">
        <v>13</v>
      </c>
      <c r="K20" s="7" t="s">
        <v>14</v>
      </c>
    </row>
    <row r="21" spans="2:11" s="1" customFormat="1" ht="97.5" customHeight="1" thickBot="1" x14ac:dyDescent="0.25">
      <c r="B21" s="2">
        <f t="shared" si="2"/>
        <v>4</v>
      </c>
      <c r="C21" s="8">
        <f t="shared" si="2"/>
        <v>12</v>
      </c>
      <c r="D21" s="9" t="str">
        <f>CONCATENATE("SCH","-","000",B21)</f>
        <v>SCH-0004</v>
      </c>
      <c r="E21" s="10"/>
      <c r="F21" s="11" t="s">
        <v>42</v>
      </c>
      <c r="G21" s="8" t="s">
        <v>43</v>
      </c>
      <c r="H21" s="11" t="s">
        <v>36</v>
      </c>
      <c r="I21" s="8" t="s">
        <v>1447</v>
      </c>
      <c r="J21" s="10" t="s">
        <v>13</v>
      </c>
      <c r="K21" s="12" t="s">
        <v>14</v>
      </c>
    </row>
    <row r="22" spans="2:11" s="1" customFormat="1" ht="97.5" customHeight="1" thickBot="1" x14ac:dyDescent="0.25">
      <c r="B22" s="2">
        <f t="shared" si="2"/>
        <v>5</v>
      </c>
      <c r="C22" s="3">
        <f t="shared" si="2"/>
        <v>13</v>
      </c>
      <c r="D22" s="4" t="str">
        <f>CONCATENATE("SCH","-","000",B22)</f>
        <v>SCH-0005</v>
      </c>
      <c r="E22" s="5"/>
      <c r="F22" s="6" t="s">
        <v>44</v>
      </c>
      <c r="G22" s="3" t="s">
        <v>45</v>
      </c>
      <c r="H22" s="6" t="s">
        <v>36</v>
      </c>
      <c r="I22" s="3" t="s">
        <v>12</v>
      </c>
      <c r="J22" s="5" t="s">
        <v>13</v>
      </c>
      <c r="K22" s="7" t="s">
        <v>14</v>
      </c>
    </row>
    <row r="23" spans="2:11" s="1" customFormat="1" ht="32.25" customHeight="1" thickBot="1" x14ac:dyDescent="0.25">
      <c r="B23" s="2"/>
      <c r="C23" s="44"/>
      <c r="D23" s="45"/>
      <c r="E23" s="45"/>
      <c r="F23" s="45"/>
      <c r="G23" s="45"/>
      <c r="H23" s="45"/>
      <c r="I23" s="45"/>
      <c r="J23" s="45"/>
      <c r="K23" s="46"/>
    </row>
    <row r="24" spans="2:11" ht="30.75" customHeight="1" thickBot="1" x14ac:dyDescent="0.3">
      <c r="C24" s="47" t="s">
        <v>46</v>
      </c>
      <c r="D24" s="47"/>
      <c r="E24" s="47"/>
      <c r="F24" s="47"/>
      <c r="G24" s="47"/>
      <c r="H24" s="47"/>
      <c r="I24" s="47"/>
      <c r="J24" s="47"/>
      <c r="K24" s="47"/>
    </row>
    <row r="25" spans="2:11" ht="34.5" customHeight="1" thickBot="1" x14ac:dyDescent="0.3">
      <c r="C25" s="13" t="s">
        <v>0</v>
      </c>
      <c r="D25" s="13" t="s">
        <v>1</v>
      </c>
      <c r="E25" s="13" t="s">
        <v>2</v>
      </c>
      <c r="F25" s="14" t="s">
        <v>3</v>
      </c>
      <c r="G25" s="14" t="s">
        <v>4</v>
      </c>
      <c r="H25" s="14" t="s">
        <v>5</v>
      </c>
      <c r="I25" s="14" t="s">
        <v>6</v>
      </c>
      <c r="J25" s="15" t="s">
        <v>7</v>
      </c>
      <c r="K25" s="16" t="s">
        <v>8</v>
      </c>
    </row>
    <row r="26" spans="2:11" s="1" customFormat="1" ht="97.5" customHeight="1" thickBot="1" x14ac:dyDescent="0.25">
      <c r="B26" s="2">
        <f t="shared" ref="B26" si="3">B25+1</f>
        <v>1</v>
      </c>
      <c r="C26" s="3">
        <f>C22+1</f>
        <v>14</v>
      </c>
      <c r="D26" s="4" t="str">
        <f t="shared" ref="D26:D34" si="4">CONCATENATE("SCP","-","000",B26)</f>
        <v>SCP-0001</v>
      </c>
      <c r="E26" s="5"/>
      <c r="F26" s="6" t="s">
        <v>47</v>
      </c>
      <c r="G26" s="3" t="s">
        <v>48</v>
      </c>
      <c r="H26" s="6" t="s">
        <v>36</v>
      </c>
      <c r="I26" s="3" t="s">
        <v>287</v>
      </c>
      <c r="J26" s="5" t="s">
        <v>13</v>
      </c>
      <c r="K26" s="7" t="s">
        <v>14</v>
      </c>
    </row>
    <row r="27" spans="2:11" s="1" customFormat="1" ht="97.5" customHeight="1" thickBot="1" x14ac:dyDescent="0.25">
      <c r="B27" s="2">
        <f t="shared" ref="B27:C41" si="5">B26+1</f>
        <v>2</v>
      </c>
      <c r="C27" s="8">
        <f>C26+1</f>
        <v>15</v>
      </c>
      <c r="D27" s="9" t="str">
        <f t="shared" si="4"/>
        <v>SCP-0002</v>
      </c>
      <c r="E27" s="10"/>
      <c r="F27" s="11" t="s">
        <v>49</v>
      </c>
      <c r="G27" s="8" t="s">
        <v>50</v>
      </c>
      <c r="H27" s="11" t="s">
        <v>36</v>
      </c>
      <c r="I27" s="8" t="s">
        <v>1448</v>
      </c>
      <c r="J27" s="10" t="s">
        <v>13</v>
      </c>
      <c r="K27" s="12" t="s">
        <v>14</v>
      </c>
    </row>
    <row r="28" spans="2:11" s="25" customFormat="1" ht="97.5" customHeight="1" thickBot="1" x14ac:dyDescent="0.25">
      <c r="B28" s="34">
        <f t="shared" si="5"/>
        <v>3</v>
      </c>
      <c r="C28" s="3">
        <f t="shared" si="5"/>
        <v>16</v>
      </c>
      <c r="D28" s="4" t="str">
        <f t="shared" si="4"/>
        <v>SCP-0003</v>
      </c>
      <c r="E28" s="5"/>
      <c r="F28" s="6" t="s">
        <v>51</v>
      </c>
      <c r="G28" s="3" t="s">
        <v>52</v>
      </c>
      <c r="H28" s="6" t="s">
        <v>36</v>
      </c>
      <c r="I28" s="3" t="s">
        <v>143</v>
      </c>
      <c r="J28" s="5" t="s">
        <v>13</v>
      </c>
      <c r="K28" s="7" t="s">
        <v>14</v>
      </c>
    </row>
    <row r="29" spans="2:11" s="25" customFormat="1" ht="97.5" customHeight="1" thickBot="1" x14ac:dyDescent="0.25">
      <c r="B29" s="34">
        <f t="shared" si="5"/>
        <v>4</v>
      </c>
      <c r="C29" s="8">
        <f t="shared" si="5"/>
        <v>17</v>
      </c>
      <c r="D29" s="9" t="str">
        <f t="shared" si="4"/>
        <v>SCP-0004</v>
      </c>
      <c r="E29" s="10"/>
      <c r="F29" s="11" t="s">
        <v>53</v>
      </c>
      <c r="G29" s="8" t="s">
        <v>54</v>
      </c>
      <c r="H29" s="11" t="s">
        <v>36</v>
      </c>
      <c r="I29" s="8" t="s">
        <v>494</v>
      </c>
      <c r="J29" s="10" t="s">
        <v>13</v>
      </c>
      <c r="K29" s="12" t="s">
        <v>14</v>
      </c>
    </row>
    <row r="30" spans="2:11" s="25" customFormat="1" ht="97.5" customHeight="1" thickBot="1" x14ac:dyDescent="0.25">
      <c r="B30" s="34">
        <f t="shared" si="5"/>
        <v>5</v>
      </c>
      <c r="C30" s="3">
        <f t="shared" si="5"/>
        <v>18</v>
      </c>
      <c r="D30" s="4" t="str">
        <f t="shared" si="4"/>
        <v>SCP-0005</v>
      </c>
      <c r="E30" s="5"/>
      <c r="F30" s="6" t="s">
        <v>56</v>
      </c>
      <c r="G30" s="3" t="s">
        <v>57</v>
      </c>
      <c r="H30" s="6" t="s">
        <v>36</v>
      </c>
      <c r="I30" s="3" t="s">
        <v>58</v>
      </c>
      <c r="J30" s="5" t="s">
        <v>13</v>
      </c>
      <c r="K30" s="7" t="s">
        <v>14</v>
      </c>
    </row>
    <row r="31" spans="2:11" s="25" customFormat="1" ht="97.5" customHeight="1" thickBot="1" x14ac:dyDescent="0.25">
      <c r="B31" s="34">
        <f t="shared" si="5"/>
        <v>6</v>
      </c>
      <c r="C31" s="8">
        <f t="shared" si="5"/>
        <v>19</v>
      </c>
      <c r="D31" s="9" t="str">
        <f t="shared" si="4"/>
        <v>SCP-0006</v>
      </c>
      <c r="E31" s="10"/>
      <c r="F31" s="11" t="s">
        <v>59</v>
      </c>
      <c r="G31" s="8" t="s">
        <v>60</v>
      </c>
      <c r="H31" s="11" t="s">
        <v>36</v>
      </c>
      <c r="I31" s="8" t="s">
        <v>61</v>
      </c>
      <c r="J31" s="10" t="s">
        <v>13</v>
      </c>
      <c r="K31" s="12" t="s">
        <v>14</v>
      </c>
    </row>
    <row r="32" spans="2:11" s="25" customFormat="1" ht="97.5" customHeight="1" thickBot="1" x14ac:dyDescent="0.25">
      <c r="B32" s="34">
        <f t="shared" si="5"/>
        <v>7</v>
      </c>
      <c r="C32" s="3">
        <f t="shared" si="5"/>
        <v>20</v>
      </c>
      <c r="D32" s="4" t="str">
        <f t="shared" si="4"/>
        <v>SCP-0007</v>
      </c>
      <c r="E32" s="5"/>
      <c r="F32" s="6" t="s">
        <v>62</v>
      </c>
      <c r="G32" s="3" t="s">
        <v>20</v>
      </c>
      <c r="H32" s="6" t="s">
        <v>36</v>
      </c>
      <c r="I32" s="3" t="s">
        <v>12</v>
      </c>
      <c r="J32" s="5" t="s">
        <v>13</v>
      </c>
      <c r="K32" s="7" t="s">
        <v>14</v>
      </c>
    </row>
    <row r="33" spans="2:11" s="25" customFormat="1" ht="97.5" customHeight="1" thickBot="1" x14ac:dyDescent="0.25">
      <c r="B33" s="34">
        <f t="shared" si="5"/>
        <v>8</v>
      </c>
      <c r="C33" s="8">
        <f t="shared" si="5"/>
        <v>21</v>
      </c>
      <c r="D33" s="9" t="str">
        <f t="shared" si="4"/>
        <v>SCP-0008</v>
      </c>
      <c r="E33" s="10"/>
      <c r="F33" s="11" t="s">
        <v>63</v>
      </c>
      <c r="G33" s="8" t="s">
        <v>64</v>
      </c>
      <c r="H33" s="11" t="s">
        <v>36</v>
      </c>
      <c r="I33" s="8" t="s">
        <v>65</v>
      </c>
      <c r="J33" s="10" t="s">
        <v>13</v>
      </c>
      <c r="K33" s="12" t="s">
        <v>14</v>
      </c>
    </row>
    <row r="34" spans="2:11" s="25" customFormat="1" ht="97.5" customHeight="1" thickBot="1" x14ac:dyDescent="0.25">
      <c r="B34" s="34">
        <f t="shared" si="5"/>
        <v>9</v>
      </c>
      <c r="C34" s="3">
        <f t="shared" si="5"/>
        <v>22</v>
      </c>
      <c r="D34" s="4" t="str">
        <f t="shared" si="4"/>
        <v>SCP-0009</v>
      </c>
      <c r="E34" s="5"/>
      <c r="F34" s="6" t="s">
        <v>66</v>
      </c>
      <c r="G34" s="3" t="s">
        <v>67</v>
      </c>
      <c r="H34" s="6" t="s">
        <v>36</v>
      </c>
      <c r="I34" s="3" t="s">
        <v>68</v>
      </c>
      <c r="J34" s="5" t="s">
        <v>13</v>
      </c>
      <c r="K34" s="7" t="s">
        <v>14</v>
      </c>
    </row>
    <row r="35" spans="2:11" s="25" customFormat="1" ht="97.5" customHeight="1" thickBot="1" x14ac:dyDescent="0.25">
      <c r="B35" s="34">
        <f t="shared" si="5"/>
        <v>10</v>
      </c>
      <c r="C35" s="8">
        <f t="shared" si="5"/>
        <v>23</v>
      </c>
      <c r="D35" s="9" t="str">
        <f t="shared" ref="D35:D72" si="6">CONCATENATE("SCP","-","00",B35)</f>
        <v>SCP-0010</v>
      </c>
      <c r="E35" s="10"/>
      <c r="F35" s="11" t="s">
        <v>69</v>
      </c>
      <c r="G35" s="8" t="s">
        <v>70</v>
      </c>
      <c r="H35" s="11" t="s">
        <v>36</v>
      </c>
      <c r="I35" s="8" t="s">
        <v>12</v>
      </c>
      <c r="J35" s="10" t="s">
        <v>13</v>
      </c>
      <c r="K35" s="12" t="s">
        <v>14</v>
      </c>
    </row>
    <row r="36" spans="2:11" s="25" customFormat="1" ht="97.5" customHeight="1" thickBot="1" x14ac:dyDescent="0.25">
      <c r="B36" s="34">
        <f t="shared" si="5"/>
        <v>11</v>
      </c>
      <c r="C36" s="3">
        <f t="shared" si="5"/>
        <v>24</v>
      </c>
      <c r="D36" s="4" t="str">
        <f t="shared" si="6"/>
        <v>SCP-0011</v>
      </c>
      <c r="E36" s="5"/>
      <c r="F36" s="6" t="s">
        <v>71</v>
      </c>
      <c r="G36" s="3" t="s">
        <v>72</v>
      </c>
      <c r="H36" s="6" t="s">
        <v>36</v>
      </c>
      <c r="I36" s="3" t="s">
        <v>12</v>
      </c>
      <c r="J36" s="5" t="s">
        <v>13</v>
      </c>
      <c r="K36" s="7" t="s">
        <v>14</v>
      </c>
    </row>
    <row r="37" spans="2:11" s="25" customFormat="1" ht="97.5" customHeight="1" thickBot="1" x14ac:dyDescent="0.25">
      <c r="B37" s="34">
        <f t="shared" si="5"/>
        <v>12</v>
      </c>
      <c r="C37" s="8">
        <f t="shared" si="5"/>
        <v>25</v>
      </c>
      <c r="D37" s="9" t="str">
        <f t="shared" si="6"/>
        <v>SCP-0012</v>
      </c>
      <c r="E37" s="10"/>
      <c r="F37" s="11" t="s">
        <v>1444</v>
      </c>
      <c r="G37" s="8" t="s">
        <v>73</v>
      </c>
      <c r="H37" s="11" t="s">
        <v>36</v>
      </c>
      <c r="I37" s="8" t="s">
        <v>74</v>
      </c>
      <c r="J37" s="10" t="s">
        <v>13</v>
      </c>
      <c r="K37" s="12" t="s">
        <v>14</v>
      </c>
    </row>
    <row r="38" spans="2:11" s="25" customFormat="1" ht="97.5" customHeight="1" thickBot="1" x14ac:dyDescent="0.25">
      <c r="B38" s="34">
        <f t="shared" si="5"/>
        <v>13</v>
      </c>
      <c r="C38" s="3">
        <f t="shared" si="5"/>
        <v>26</v>
      </c>
      <c r="D38" s="4" t="str">
        <f t="shared" si="6"/>
        <v>SCP-0013</v>
      </c>
      <c r="E38" s="5"/>
      <c r="F38" s="6" t="s">
        <v>75</v>
      </c>
      <c r="G38" s="3" t="s">
        <v>76</v>
      </c>
      <c r="H38" s="6" t="s">
        <v>36</v>
      </c>
      <c r="I38" s="3" t="s">
        <v>1230</v>
      </c>
      <c r="J38" s="5" t="s">
        <v>13</v>
      </c>
      <c r="K38" s="7" t="s">
        <v>14</v>
      </c>
    </row>
    <row r="39" spans="2:11" s="25" customFormat="1" ht="97.5" customHeight="1" thickBot="1" x14ac:dyDescent="0.25">
      <c r="B39" s="34">
        <f t="shared" si="5"/>
        <v>14</v>
      </c>
      <c r="C39" s="8">
        <f t="shared" si="5"/>
        <v>27</v>
      </c>
      <c r="D39" s="9" t="str">
        <f t="shared" si="6"/>
        <v>SCP-0014</v>
      </c>
      <c r="E39" s="10"/>
      <c r="F39" s="11" t="s">
        <v>78</v>
      </c>
      <c r="G39" s="8" t="s">
        <v>79</v>
      </c>
      <c r="H39" s="11" t="s">
        <v>36</v>
      </c>
      <c r="I39" s="8" t="s">
        <v>80</v>
      </c>
      <c r="J39" s="10" t="s">
        <v>13</v>
      </c>
      <c r="K39" s="12" t="s">
        <v>14</v>
      </c>
    </row>
    <row r="40" spans="2:11" s="25" customFormat="1" ht="97.5" customHeight="1" thickBot="1" x14ac:dyDescent="0.25">
      <c r="B40" s="34">
        <f t="shared" si="5"/>
        <v>15</v>
      </c>
      <c r="C40" s="3">
        <f t="shared" si="5"/>
        <v>28</v>
      </c>
      <c r="D40" s="4" t="str">
        <f t="shared" si="6"/>
        <v>SCP-0015</v>
      </c>
      <c r="E40" s="5"/>
      <c r="F40" s="6" t="s">
        <v>81</v>
      </c>
      <c r="G40" s="3" t="s">
        <v>82</v>
      </c>
      <c r="H40" s="6" t="s">
        <v>36</v>
      </c>
      <c r="I40" s="3" t="s">
        <v>1449</v>
      </c>
      <c r="J40" s="5" t="s">
        <v>13</v>
      </c>
      <c r="K40" s="7" t="s">
        <v>14</v>
      </c>
    </row>
    <row r="41" spans="2:11" s="25" customFormat="1" ht="97.5" customHeight="1" thickBot="1" x14ac:dyDescent="0.25">
      <c r="B41" s="34">
        <f t="shared" si="5"/>
        <v>16</v>
      </c>
      <c r="C41" s="8">
        <f t="shared" si="5"/>
        <v>29</v>
      </c>
      <c r="D41" s="9" t="str">
        <f t="shared" si="6"/>
        <v>SCP-0016</v>
      </c>
      <c r="E41" s="10"/>
      <c r="F41" s="11" t="s">
        <v>84</v>
      </c>
      <c r="G41" s="8" t="s">
        <v>85</v>
      </c>
      <c r="H41" s="11" t="s">
        <v>36</v>
      </c>
      <c r="I41" s="8" t="s">
        <v>1450</v>
      </c>
      <c r="J41" s="10" t="s">
        <v>13</v>
      </c>
      <c r="K41" s="12" t="s">
        <v>14</v>
      </c>
    </row>
    <row r="42" spans="2:11" s="25" customFormat="1" ht="97.5" customHeight="1" thickBot="1" x14ac:dyDescent="0.25">
      <c r="B42" s="34">
        <f t="shared" ref="B42:C57" si="7">B41+1</f>
        <v>17</v>
      </c>
      <c r="C42" s="3">
        <f t="shared" si="7"/>
        <v>30</v>
      </c>
      <c r="D42" s="4" t="str">
        <f t="shared" si="6"/>
        <v>SCP-0017</v>
      </c>
      <c r="E42" s="5"/>
      <c r="F42" s="6" t="s">
        <v>86</v>
      </c>
      <c r="G42" s="3" t="s">
        <v>87</v>
      </c>
      <c r="H42" s="6" t="s">
        <v>36</v>
      </c>
      <c r="I42" s="3" t="s">
        <v>248</v>
      </c>
      <c r="J42" s="5" t="s">
        <v>13</v>
      </c>
      <c r="K42" s="7" t="s">
        <v>14</v>
      </c>
    </row>
    <row r="43" spans="2:11" s="25" customFormat="1" ht="97.5" customHeight="1" thickBot="1" x14ac:dyDescent="0.25">
      <c r="B43" s="34">
        <f t="shared" si="7"/>
        <v>18</v>
      </c>
      <c r="C43" s="8">
        <f t="shared" si="7"/>
        <v>31</v>
      </c>
      <c r="D43" s="9" t="str">
        <f t="shared" si="6"/>
        <v>SCP-0018</v>
      </c>
      <c r="E43" s="10"/>
      <c r="F43" s="11" t="s">
        <v>89</v>
      </c>
      <c r="G43" s="8" t="s">
        <v>90</v>
      </c>
      <c r="H43" s="11" t="s">
        <v>36</v>
      </c>
      <c r="I43" s="8" t="s">
        <v>88</v>
      </c>
      <c r="J43" s="10" t="s">
        <v>13</v>
      </c>
      <c r="K43" s="12" t="s">
        <v>14</v>
      </c>
    </row>
    <row r="44" spans="2:11" s="25" customFormat="1" ht="97.5" customHeight="1" thickBot="1" x14ac:dyDescent="0.25">
      <c r="B44" s="34">
        <f t="shared" si="7"/>
        <v>19</v>
      </c>
      <c r="C44" s="3">
        <f t="shared" si="7"/>
        <v>32</v>
      </c>
      <c r="D44" s="4" t="str">
        <f t="shared" si="6"/>
        <v>SCP-0019</v>
      </c>
      <c r="E44" s="5"/>
      <c r="F44" s="6" t="s">
        <v>92</v>
      </c>
      <c r="G44" s="3" t="s">
        <v>93</v>
      </c>
      <c r="H44" s="6" t="s">
        <v>36</v>
      </c>
      <c r="I44" s="3" t="s">
        <v>12</v>
      </c>
      <c r="J44" s="5" t="s">
        <v>13</v>
      </c>
      <c r="K44" s="7" t="s">
        <v>14</v>
      </c>
    </row>
    <row r="45" spans="2:11" s="25" customFormat="1" ht="97.5" customHeight="1" thickBot="1" x14ac:dyDescent="0.25">
      <c r="B45" s="34">
        <f t="shared" si="7"/>
        <v>20</v>
      </c>
      <c r="C45" s="8">
        <f t="shared" si="7"/>
        <v>33</v>
      </c>
      <c r="D45" s="9" t="str">
        <f t="shared" si="6"/>
        <v>SCP-0020</v>
      </c>
      <c r="E45" s="10"/>
      <c r="F45" s="11" t="s">
        <v>94</v>
      </c>
      <c r="G45" s="8" t="s">
        <v>95</v>
      </c>
      <c r="H45" s="11" t="s">
        <v>36</v>
      </c>
      <c r="I45" s="8" t="s">
        <v>96</v>
      </c>
      <c r="J45" s="10" t="s">
        <v>13</v>
      </c>
      <c r="K45" s="12" t="s">
        <v>14</v>
      </c>
    </row>
    <row r="46" spans="2:11" s="25" customFormat="1" ht="97.5" customHeight="1" thickBot="1" x14ac:dyDescent="0.25">
      <c r="B46" s="34">
        <f t="shared" si="7"/>
        <v>21</v>
      </c>
      <c r="C46" s="3">
        <f t="shared" si="7"/>
        <v>34</v>
      </c>
      <c r="D46" s="4" t="str">
        <f t="shared" si="6"/>
        <v>SCP-0021</v>
      </c>
      <c r="E46" s="5"/>
      <c r="F46" s="6" t="s">
        <v>97</v>
      </c>
      <c r="G46" s="3" t="s">
        <v>98</v>
      </c>
      <c r="H46" s="6" t="s">
        <v>36</v>
      </c>
      <c r="I46" s="3" t="s">
        <v>99</v>
      </c>
      <c r="J46" s="5" t="s">
        <v>13</v>
      </c>
      <c r="K46" s="7" t="s">
        <v>14</v>
      </c>
    </row>
    <row r="47" spans="2:11" s="25" customFormat="1" ht="97.5" customHeight="1" thickBot="1" x14ac:dyDescent="0.25">
      <c r="B47" s="34">
        <f t="shared" si="7"/>
        <v>22</v>
      </c>
      <c r="C47" s="8">
        <f t="shared" si="7"/>
        <v>35</v>
      </c>
      <c r="D47" s="9" t="str">
        <f t="shared" si="6"/>
        <v>SCP-0022</v>
      </c>
      <c r="E47" s="10"/>
      <c r="F47" s="11" t="s">
        <v>100</v>
      </c>
      <c r="G47" s="8" t="s">
        <v>101</v>
      </c>
      <c r="H47" s="11" t="s">
        <v>36</v>
      </c>
      <c r="I47" s="8" t="s">
        <v>12</v>
      </c>
      <c r="J47" s="10" t="s">
        <v>13</v>
      </c>
      <c r="K47" s="12" t="s">
        <v>14</v>
      </c>
    </row>
    <row r="48" spans="2:11" s="25" customFormat="1" ht="97.5" customHeight="1" thickBot="1" x14ac:dyDescent="0.25">
      <c r="B48" s="34">
        <f t="shared" si="7"/>
        <v>23</v>
      </c>
      <c r="C48" s="3">
        <f t="shared" si="7"/>
        <v>36</v>
      </c>
      <c r="D48" s="4" t="str">
        <f t="shared" si="6"/>
        <v>SCP-0023</v>
      </c>
      <c r="E48" s="5"/>
      <c r="F48" s="6" t="s">
        <v>102</v>
      </c>
      <c r="G48" s="3" t="s">
        <v>103</v>
      </c>
      <c r="H48" s="6" t="s">
        <v>36</v>
      </c>
      <c r="I48" s="3" t="s">
        <v>12</v>
      </c>
      <c r="J48" s="5" t="s">
        <v>13</v>
      </c>
      <c r="K48" s="7" t="s">
        <v>14</v>
      </c>
    </row>
    <row r="49" spans="2:11" s="25" customFormat="1" ht="97.5" customHeight="1" thickBot="1" x14ac:dyDescent="0.25">
      <c r="B49" s="34">
        <f t="shared" si="7"/>
        <v>24</v>
      </c>
      <c r="C49" s="8">
        <f t="shared" si="7"/>
        <v>37</v>
      </c>
      <c r="D49" s="9" t="str">
        <f t="shared" si="6"/>
        <v>SCP-0024</v>
      </c>
      <c r="E49" s="10"/>
      <c r="F49" s="11" t="s">
        <v>104</v>
      </c>
      <c r="G49" s="8" t="s">
        <v>105</v>
      </c>
      <c r="H49" s="11" t="s">
        <v>36</v>
      </c>
      <c r="I49" s="8" t="s">
        <v>12</v>
      </c>
      <c r="J49" s="10" t="s">
        <v>13</v>
      </c>
      <c r="K49" s="12" t="s">
        <v>14</v>
      </c>
    </row>
    <row r="50" spans="2:11" s="25" customFormat="1" ht="97.5" customHeight="1" thickBot="1" x14ac:dyDescent="0.25">
      <c r="B50" s="34">
        <f t="shared" si="7"/>
        <v>25</v>
      </c>
      <c r="C50" s="3">
        <f t="shared" si="7"/>
        <v>38</v>
      </c>
      <c r="D50" s="4" t="str">
        <f t="shared" si="6"/>
        <v>SCP-0025</v>
      </c>
      <c r="E50" s="5"/>
      <c r="F50" s="6" t="s">
        <v>106</v>
      </c>
      <c r="G50" s="3" t="s">
        <v>107</v>
      </c>
      <c r="H50" s="6" t="s">
        <v>36</v>
      </c>
      <c r="I50" s="3" t="s">
        <v>108</v>
      </c>
      <c r="J50" s="5" t="s">
        <v>13</v>
      </c>
      <c r="K50" s="7" t="s">
        <v>14</v>
      </c>
    </row>
    <row r="51" spans="2:11" s="25" customFormat="1" ht="97.5" customHeight="1" thickBot="1" x14ac:dyDescent="0.25">
      <c r="B51" s="34">
        <f t="shared" si="7"/>
        <v>26</v>
      </c>
      <c r="C51" s="8">
        <f t="shared" si="7"/>
        <v>39</v>
      </c>
      <c r="D51" s="9" t="str">
        <f t="shared" si="6"/>
        <v>SCP-0026</v>
      </c>
      <c r="E51" s="10"/>
      <c r="F51" s="11" t="s">
        <v>109</v>
      </c>
      <c r="G51" s="8" t="s">
        <v>110</v>
      </c>
      <c r="H51" s="11" t="s">
        <v>36</v>
      </c>
      <c r="I51" s="8" t="s">
        <v>111</v>
      </c>
      <c r="J51" s="10" t="s">
        <v>13</v>
      </c>
      <c r="K51" s="12" t="s">
        <v>14</v>
      </c>
    </row>
    <row r="52" spans="2:11" s="25" customFormat="1" ht="97.5" customHeight="1" thickBot="1" x14ac:dyDescent="0.25">
      <c r="B52" s="34">
        <f t="shared" si="7"/>
        <v>27</v>
      </c>
      <c r="C52" s="3">
        <f t="shared" si="7"/>
        <v>40</v>
      </c>
      <c r="D52" s="4" t="str">
        <f t="shared" si="6"/>
        <v>SCP-0027</v>
      </c>
      <c r="E52" s="5"/>
      <c r="F52" s="6" t="s">
        <v>112</v>
      </c>
      <c r="G52" s="3" t="s">
        <v>113</v>
      </c>
      <c r="H52" s="6" t="s">
        <v>36</v>
      </c>
      <c r="I52" s="3" t="s">
        <v>114</v>
      </c>
      <c r="J52" s="5" t="s">
        <v>13</v>
      </c>
      <c r="K52" s="7" t="s">
        <v>14</v>
      </c>
    </row>
    <row r="53" spans="2:11" s="25" customFormat="1" ht="97.5" customHeight="1" thickBot="1" x14ac:dyDescent="0.25">
      <c r="B53" s="34">
        <f t="shared" si="7"/>
        <v>28</v>
      </c>
      <c r="C53" s="8">
        <f t="shared" si="7"/>
        <v>41</v>
      </c>
      <c r="D53" s="9" t="str">
        <f t="shared" si="6"/>
        <v>SCP-0028</v>
      </c>
      <c r="E53" s="10"/>
      <c r="F53" s="11" t="s">
        <v>115</v>
      </c>
      <c r="G53" s="8" t="s">
        <v>116</v>
      </c>
      <c r="H53" s="11" t="s">
        <v>36</v>
      </c>
      <c r="I53" s="8" t="s">
        <v>12</v>
      </c>
      <c r="J53" s="10" t="s">
        <v>13</v>
      </c>
      <c r="K53" s="12" t="s">
        <v>14</v>
      </c>
    </row>
    <row r="54" spans="2:11" s="25" customFormat="1" ht="97.5" customHeight="1" thickBot="1" x14ac:dyDescent="0.25">
      <c r="B54" s="34">
        <f t="shared" si="7"/>
        <v>29</v>
      </c>
      <c r="C54" s="3">
        <f t="shared" si="7"/>
        <v>42</v>
      </c>
      <c r="D54" s="4" t="str">
        <f t="shared" si="6"/>
        <v>SCP-0029</v>
      </c>
      <c r="E54" s="5"/>
      <c r="F54" s="6" t="s">
        <v>117</v>
      </c>
      <c r="G54" s="3" t="s">
        <v>118</v>
      </c>
      <c r="H54" s="6" t="s">
        <v>36</v>
      </c>
      <c r="I54" s="3" t="s">
        <v>119</v>
      </c>
      <c r="J54" s="5" t="s">
        <v>13</v>
      </c>
      <c r="K54" s="7" t="s">
        <v>14</v>
      </c>
    </row>
    <row r="55" spans="2:11" s="25" customFormat="1" ht="97.5" customHeight="1" thickBot="1" x14ac:dyDescent="0.25">
      <c r="B55" s="34">
        <f t="shared" si="7"/>
        <v>30</v>
      </c>
      <c r="C55" s="8">
        <f t="shared" si="7"/>
        <v>43</v>
      </c>
      <c r="D55" s="9" t="str">
        <f t="shared" si="6"/>
        <v>SCP-0030</v>
      </c>
      <c r="E55" s="10"/>
      <c r="F55" s="11" t="s">
        <v>120</v>
      </c>
      <c r="G55" s="8" t="s">
        <v>121</v>
      </c>
      <c r="H55" s="11" t="s">
        <v>36</v>
      </c>
      <c r="I55" s="8" t="s">
        <v>58</v>
      </c>
      <c r="J55" s="10" t="s">
        <v>13</v>
      </c>
      <c r="K55" s="12" t="s">
        <v>14</v>
      </c>
    </row>
    <row r="56" spans="2:11" s="25" customFormat="1" ht="97.5" customHeight="1" thickBot="1" x14ac:dyDescent="0.25">
      <c r="B56" s="34">
        <f t="shared" si="7"/>
        <v>31</v>
      </c>
      <c r="C56" s="3">
        <f t="shared" si="7"/>
        <v>44</v>
      </c>
      <c r="D56" s="4" t="str">
        <f t="shared" si="6"/>
        <v>SCP-0031</v>
      </c>
      <c r="E56" s="5"/>
      <c r="F56" s="6" t="s">
        <v>122</v>
      </c>
      <c r="G56" s="3" t="s">
        <v>123</v>
      </c>
      <c r="H56" s="6" t="s">
        <v>36</v>
      </c>
      <c r="I56" s="3" t="s">
        <v>124</v>
      </c>
      <c r="J56" s="5" t="s">
        <v>13</v>
      </c>
      <c r="K56" s="7" t="s">
        <v>14</v>
      </c>
    </row>
    <row r="57" spans="2:11" s="25" customFormat="1" ht="97.5" customHeight="1" thickBot="1" x14ac:dyDescent="0.25">
      <c r="B57" s="34">
        <f t="shared" si="7"/>
        <v>32</v>
      </c>
      <c r="C57" s="8">
        <f t="shared" si="7"/>
        <v>45</v>
      </c>
      <c r="D57" s="9" t="str">
        <f t="shared" si="6"/>
        <v>SCP-0032</v>
      </c>
      <c r="E57" s="10"/>
      <c r="F57" s="11" t="s">
        <v>125</v>
      </c>
      <c r="G57" s="8" t="s">
        <v>126</v>
      </c>
      <c r="H57" s="11" t="s">
        <v>36</v>
      </c>
      <c r="I57" s="8" t="s">
        <v>127</v>
      </c>
      <c r="J57" s="10" t="s">
        <v>13</v>
      </c>
      <c r="K57" s="12" t="s">
        <v>14</v>
      </c>
    </row>
    <row r="58" spans="2:11" s="25" customFormat="1" ht="97.5" customHeight="1" thickBot="1" x14ac:dyDescent="0.25">
      <c r="B58" s="34">
        <f t="shared" ref="B58:C72" si="8">B57+1</f>
        <v>33</v>
      </c>
      <c r="C58" s="3">
        <f t="shared" si="8"/>
        <v>46</v>
      </c>
      <c r="D58" s="4" t="str">
        <f t="shared" si="6"/>
        <v>SCP-0033</v>
      </c>
      <c r="E58" s="5"/>
      <c r="F58" s="6" t="s">
        <v>128</v>
      </c>
      <c r="G58" s="3" t="s">
        <v>129</v>
      </c>
      <c r="H58" s="6" t="s">
        <v>36</v>
      </c>
      <c r="I58" s="3" t="s">
        <v>12</v>
      </c>
      <c r="J58" s="5" t="s">
        <v>13</v>
      </c>
      <c r="K58" s="7" t="s">
        <v>14</v>
      </c>
    </row>
    <row r="59" spans="2:11" s="25" customFormat="1" ht="97.5" customHeight="1" thickBot="1" x14ac:dyDescent="0.25">
      <c r="B59" s="34">
        <f t="shared" si="8"/>
        <v>34</v>
      </c>
      <c r="C59" s="8">
        <f t="shared" si="8"/>
        <v>47</v>
      </c>
      <c r="D59" s="9" t="str">
        <f t="shared" si="6"/>
        <v>SCP-0034</v>
      </c>
      <c r="E59" s="10"/>
      <c r="F59" s="11" t="s">
        <v>130</v>
      </c>
      <c r="G59" s="8" t="s">
        <v>20</v>
      </c>
      <c r="H59" s="11" t="s">
        <v>36</v>
      </c>
      <c r="I59" s="8" t="s">
        <v>131</v>
      </c>
      <c r="J59" s="10" t="s">
        <v>13</v>
      </c>
      <c r="K59" s="12" t="s">
        <v>14</v>
      </c>
    </row>
    <row r="60" spans="2:11" s="25" customFormat="1" ht="97.5" customHeight="1" thickBot="1" x14ac:dyDescent="0.25">
      <c r="B60" s="34">
        <f t="shared" si="8"/>
        <v>35</v>
      </c>
      <c r="C60" s="3">
        <f t="shared" si="8"/>
        <v>48</v>
      </c>
      <c r="D60" s="4" t="str">
        <f t="shared" si="6"/>
        <v>SCP-0035</v>
      </c>
      <c r="E60" s="5"/>
      <c r="F60" s="6" t="s">
        <v>132</v>
      </c>
      <c r="G60" s="3" t="s">
        <v>20</v>
      </c>
      <c r="H60" s="6" t="s">
        <v>36</v>
      </c>
      <c r="I60" s="3" t="s">
        <v>133</v>
      </c>
      <c r="J60" s="5" t="s">
        <v>134</v>
      </c>
      <c r="K60" s="7" t="s">
        <v>14</v>
      </c>
    </row>
    <row r="61" spans="2:11" s="25" customFormat="1" ht="97.5" customHeight="1" thickBot="1" x14ac:dyDescent="0.25">
      <c r="B61" s="34">
        <f t="shared" si="8"/>
        <v>36</v>
      </c>
      <c r="C61" s="8">
        <f t="shared" si="8"/>
        <v>49</v>
      </c>
      <c r="D61" s="9" t="str">
        <f t="shared" si="6"/>
        <v>SCP-0036</v>
      </c>
      <c r="E61" s="10"/>
      <c r="F61" s="11" t="s">
        <v>135</v>
      </c>
      <c r="G61" s="8" t="s">
        <v>136</v>
      </c>
      <c r="H61" s="11" t="s">
        <v>36</v>
      </c>
      <c r="I61" s="8" t="s">
        <v>65</v>
      </c>
      <c r="J61" s="10" t="s">
        <v>13</v>
      </c>
      <c r="K61" s="12" t="s">
        <v>14</v>
      </c>
    </row>
    <row r="62" spans="2:11" s="25" customFormat="1" ht="97.5" customHeight="1" thickBot="1" x14ac:dyDescent="0.25">
      <c r="B62" s="34">
        <f t="shared" si="8"/>
        <v>37</v>
      </c>
      <c r="C62" s="3">
        <f t="shared" si="8"/>
        <v>50</v>
      </c>
      <c r="D62" s="4" t="str">
        <f t="shared" si="6"/>
        <v>SCP-0037</v>
      </c>
      <c r="E62" s="5"/>
      <c r="F62" s="6" t="s">
        <v>137</v>
      </c>
      <c r="G62" s="3" t="s">
        <v>138</v>
      </c>
      <c r="H62" s="6" t="s">
        <v>36</v>
      </c>
      <c r="I62" s="3" t="s">
        <v>91</v>
      </c>
      <c r="J62" s="5" t="s">
        <v>13</v>
      </c>
      <c r="K62" s="7" t="s">
        <v>14</v>
      </c>
    </row>
    <row r="63" spans="2:11" s="25" customFormat="1" ht="97.5" customHeight="1" thickBot="1" x14ac:dyDescent="0.25">
      <c r="B63" s="34">
        <f t="shared" si="8"/>
        <v>38</v>
      </c>
      <c r="C63" s="8">
        <f t="shared" si="8"/>
        <v>51</v>
      </c>
      <c r="D63" s="9" t="str">
        <f t="shared" si="6"/>
        <v>SCP-0038</v>
      </c>
      <c r="E63" s="10"/>
      <c r="F63" s="11" t="s">
        <v>139</v>
      </c>
      <c r="G63" s="8" t="s">
        <v>140</v>
      </c>
      <c r="H63" s="11" t="s">
        <v>36</v>
      </c>
      <c r="I63" s="8" t="s">
        <v>65</v>
      </c>
      <c r="J63" s="10" t="s">
        <v>13</v>
      </c>
      <c r="K63" s="12" t="s">
        <v>14</v>
      </c>
    </row>
    <row r="64" spans="2:11" s="25" customFormat="1" ht="97.5" customHeight="1" thickBot="1" x14ac:dyDescent="0.25">
      <c r="B64" s="34">
        <f t="shared" si="8"/>
        <v>39</v>
      </c>
      <c r="C64" s="3">
        <f t="shared" si="8"/>
        <v>52</v>
      </c>
      <c r="D64" s="4" t="str">
        <f t="shared" si="6"/>
        <v>SCP-0039</v>
      </c>
      <c r="E64" s="5"/>
      <c r="F64" s="6" t="s">
        <v>141</v>
      </c>
      <c r="G64" s="3" t="s">
        <v>142</v>
      </c>
      <c r="H64" s="6" t="s">
        <v>36</v>
      </c>
      <c r="I64" s="3" t="s">
        <v>143</v>
      </c>
      <c r="J64" s="5" t="s">
        <v>13</v>
      </c>
      <c r="K64" s="7" t="s">
        <v>14</v>
      </c>
    </row>
    <row r="65" spans="2:11" s="25" customFormat="1" ht="97.5" customHeight="1" thickBot="1" x14ac:dyDescent="0.25">
      <c r="B65" s="34">
        <f t="shared" si="8"/>
        <v>40</v>
      </c>
      <c r="C65" s="8">
        <f t="shared" si="8"/>
        <v>53</v>
      </c>
      <c r="D65" s="9" t="str">
        <f t="shared" si="6"/>
        <v>SCP-0040</v>
      </c>
      <c r="E65" s="10"/>
      <c r="F65" s="11" t="s">
        <v>144</v>
      </c>
      <c r="G65" s="8" t="s">
        <v>145</v>
      </c>
      <c r="H65" s="11" t="s">
        <v>36</v>
      </c>
      <c r="I65" s="8" t="s">
        <v>32</v>
      </c>
      <c r="J65" s="10" t="s">
        <v>13</v>
      </c>
      <c r="K65" s="12" t="s">
        <v>14</v>
      </c>
    </row>
    <row r="66" spans="2:11" s="25" customFormat="1" ht="97.5" customHeight="1" thickBot="1" x14ac:dyDescent="0.25">
      <c r="B66" s="34">
        <f t="shared" si="8"/>
        <v>41</v>
      </c>
      <c r="C66" s="3">
        <f t="shared" si="8"/>
        <v>54</v>
      </c>
      <c r="D66" s="4" t="str">
        <f t="shared" si="6"/>
        <v>SCP-0041</v>
      </c>
      <c r="E66" s="5"/>
      <c r="F66" s="6" t="s">
        <v>146</v>
      </c>
      <c r="G66" s="3" t="s">
        <v>147</v>
      </c>
      <c r="H66" s="6" t="s">
        <v>36</v>
      </c>
      <c r="I66" s="3" t="s">
        <v>32</v>
      </c>
      <c r="J66" s="5" t="s">
        <v>13</v>
      </c>
      <c r="K66" s="7" t="s">
        <v>14</v>
      </c>
    </row>
    <row r="67" spans="2:11" s="25" customFormat="1" ht="97.5" customHeight="1" thickBot="1" x14ac:dyDescent="0.25">
      <c r="B67" s="34">
        <f t="shared" si="8"/>
        <v>42</v>
      </c>
      <c r="C67" s="8">
        <f t="shared" si="8"/>
        <v>55</v>
      </c>
      <c r="D67" s="9" t="str">
        <f t="shared" si="6"/>
        <v>SCP-0042</v>
      </c>
      <c r="E67" s="10"/>
      <c r="F67" s="11" t="s">
        <v>148</v>
      </c>
      <c r="G67" s="8" t="s">
        <v>149</v>
      </c>
      <c r="H67" s="11" t="s">
        <v>36</v>
      </c>
      <c r="I67" s="8" t="s">
        <v>150</v>
      </c>
      <c r="J67" s="10" t="s">
        <v>13</v>
      </c>
      <c r="K67" s="12" t="s">
        <v>14</v>
      </c>
    </row>
    <row r="68" spans="2:11" s="25" customFormat="1" ht="97.5" customHeight="1" thickBot="1" x14ac:dyDescent="0.25">
      <c r="B68" s="34">
        <f t="shared" si="8"/>
        <v>43</v>
      </c>
      <c r="C68" s="3">
        <f t="shared" si="8"/>
        <v>56</v>
      </c>
      <c r="D68" s="4" t="str">
        <f t="shared" si="6"/>
        <v>SCP-0043</v>
      </c>
      <c r="E68" s="5"/>
      <c r="F68" s="6" t="s">
        <v>151</v>
      </c>
      <c r="G68" s="3" t="s">
        <v>20</v>
      </c>
      <c r="H68" s="6" t="s">
        <v>36</v>
      </c>
      <c r="I68" s="3" t="s">
        <v>152</v>
      </c>
      <c r="J68" s="5" t="s">
        <v>13</v>
      </c>
      <c r="K68" s="7" t="s">
        <v>14</v>
      </c>
    </row>
    <row r="69" spans="2:11" s="25" customFormat="1" ht="97.5" customHeight="1" thickBot="1" x14ac:dyDescent="0.25">
      <c r="B69" s="34">
        <f t="shared" si="8"/>
        <v>44</v>
      </c>
      <c r="C69" s="8">
        <f t="shared" si="8"/>
        <v>57</v>
      </c>
      <c r="D69" s="9" t="str">
        <f t="shared" si="6"/>
        <v>SCP-0044</v>
      </c>
      <c r="E69" s="10"/>
      <c r="F69" s="11" t="s">
        <v>153</v>
      </c>
      <c r="G69" s="8" t="s">
        <v>149</v>
      </c>
      <c r="H69" s="11" t="s">
        <v>36</v>
      </c>
      <c r="I69" s="8" t="s">
        <v>96</v>
      </c>
      <c r="J69" s="10" t="s">
        <v>13</v>
      </c>
      <c r="K69" s="12" t="s">
        <v>14</v>
      </c>
    </row>
    <row r="70" spans="2:11" s="25" customFormat="1" ht="97.5" customHeight="1" thickBot="1" x14ac:dyDescent="0.25">
      <c r="B70" s="34">
        <f t="shared" si="8"/>
        <v>45</v>
      </c>
      <c r="C70" s="3">
        <f t="shared" si="8"/>
        <v>58</v>
      </c>
      <c r="D70" s="4" t="str">
        <f t="shared" si="6"/>
        <v>SCP-0045</v>
      </c>
      <c r="E70" s="5"/>
      <c r="F70" s="6" t="s">
        <v>154</v>
      </c>
      <c r="G70" s="3" t="s">
        <v>155</v>
      </c>
      <c r="H70" s="6" t="s">
        <v>36</v>
      </c>
      <c r="I70" s="3" t="s">
        <v>156</v>
      </c>
      <c r="J70" s="5" t="s">
        <v>13</v>
      </c>
      <c r="K70" s="7" t="s">
        <v>14</v>
      </c>
    </row>
    <row r="71" spans="2:11" s="25" customFormat="1" ht="97.5" customHeight="1" thickBot="1" x14ac:dyDescent="0.25">
      <c r="B71" s="34">
        <f t="shared" si="8"/>
        <v>46</v>
      </c>
      <c r="C71" s="8">
        <f t="shared" si="8"/>
        <v>59</v>
      </c>
      <c r="D71" s="9" t="str">
        <f t="shared" si="6"/>
        <v>SCP-0046</v>
      </c>
      <c r="E71" s="10"/>
      <c r="F71" s="11" t="s">
        <v>157</v>
      </c>
      <c r="G71" s="8" t="s">
        <v>158</v>
      </c>
      <c r="H71" s="11" t="s">
        <v>36</v>
      </c>
      <c r="I71" s="8" t="s">
        <v>159</v>
      </c>
      <c r="J71" s="10" t="s">
        <v>13</v>
      </c>
      <c r="K71" s="12" t="s">
        <v>14</v>
      </c>
    </row>
    <row r="72" spans="2:11" s="25" customFormat="1" ht="97.5" customHeight="1" thickBot="1" x14ac:dyDescent="0.25">
      <c r="B72" s="34">
        <f t="shared" si="8"/>
        <v>47</v>
      </c>
      <c r="C72" s="3">
        <f t="shared" si="8"/>
        <v>60</v>
      </c>
      <c r="D72" s="4" t="str">
        <f t="shared" si="6"/>
        <v>SCP-0047</v>
      </c>
      <c r="E72" s="5"/>
      <c r="F72" s="6" t="s">
        <v>160</v>
      </c>
      <c r="G72" s="3" t="s">
        <v>20</v>
      </c>
      <c r="H72" s="6" t="s">
        <v>36</v>
      </c>
      <c r="I72" s="3" t="s">
        <v>161</v>
      </c>
      <c r="J72" s="5" t="s">
        <v>13</v>
      </c>
      <c r="K72" s="7" t="s">
        <v>14</v>
      </c>
    </row>
    <row r="73" spans="2:11" s="1" customFormat="1" ht="29.25" customHeight="1" thickBot="1" x14ac:dyDescent="0.25">
      <c r="B73" s="2"/>
      <c r="C73" s="44"/>
      <c r="D73" s="45"/>
      <c r="E73" s="45"/>
      <c r="F73" s="45"/>
      <c r="G73" s="45"/>
      <c r="H73" s="45"/>
      <c r="I73" s="45"/>
      <c r="J73" s="45"/>
      <c r="K73" s="46"/>
    </row>
    <row r="74" spans="2:11" ht="27.75" customHeight="1" thickBot="1" x14ac:dyDescent="0.3">
      <c r="C74" s="47" t="s">
        <v>162</v>
      </c>
      <c r="D74" s="47"/>
      <c r="E74" s="47"/>
      <c r="F74" s="47"/>
      <c r="G74" s="47"/>
      <c r="H74" s="47"/>
      <c r="I74" s="47"/>
      <c r="J74" s="47"/>
      <c r="K74" s="47"/>
    </row>
    <row r="75" spans="2:11" ht="30.75" customHeight="1" thickBot="1" x14ac:dyDescent="0.3">
      <c r="C75" s="13" t="s">
        <v>0</v>
      </c>
      <c r="D75" s="13" t="s">
        <v>1</v>
      </c>
      <c r="E75" s="13" t="s">
        <v>2</v>
      </c>
      <c r="F75" s="14" t="s">
        <v>3</v>
      </c>
      <c r="G75" s="14" t="s">
        <v>4</v>
      </c>
      <c r="H75" s="14" t="s">
        <v>5</v>
      </c>
      <c r="I75" s="14" t="s">
        <v>6</v>
      </c>
      <c r="J75" s="15" t="s">
        <v>7</v>
      </c>
      <c r="K75" s="16" t="s">
        <v>8</v>
      </c>
    </row>
    <row r="76" spans="2:11" s="1" customFormat="1" ht="97.5" customHeight="1" thickBot="1" x14ac:dyDescent="0.25">
      <c r="B76" s="2">
        <f t="shared" ref="B76:B78" si="9">B75+1</f>
        <v>1</v>
      </c>
      <c r="C76" s="3">
        <f>C72+1</f>
        <v>61</v>
      </c>
      <c r="D76" s="4" t="str">
        <f>CONCATENATE("SLB","-","000",B76)</f>
        <v>SLB-0001</v>
      </c>
      <c r="E76" s="5"/>
      <c r="F76" s="6" t="s">
        <v>163</v>
      </c>
      <c r="G76" s="3" t="s">
        <v>164</v>
      </c>
      <c r="H76" s="6" t="s">
        <v>165</v>
      </c>
      <c r="I76" s="3" t="s">
        <v>159</v>
      </c>
      <c r="J76" s="5" t="s">
        <v>166</v>
      </c>
      <c r="K76" s="7" t="s">
        <v>14</v>
      </c>
    </row>
    <row r="77" spans="2:11" s="1" customFormat="1" ht="97.5" customHeight="1" thickBot="1" x14ac:dyDescent="0.25">
      <c r="B77" s="2">
        <f t="shared" si="9"/>
        <v>2</v>
      </c>
      <c r="C77" s="8">
        <f>C76+1</f>
        <v>62</v>
      </c>
      <c r="D77" s="9" t="str">
        <f>CONCATENATE("SLB","-","000",B77)</f>
        <v>SLB-0002</v>
      </c>
      <c r="E77" s="10"/>
      <c r="F77" s="11" t="s">
        <v>167</v>
      </c>
      <c r="G77" s="8" t="s">
        <v>20</v>
      </c>
      <c r="H77" s="11" t="s">
        <v>165</v>
      </c>
      <c r="I77" s="8" t="s">
        <v>12</v>
      </c>
      <c r="J77" s="10" t="s">
        <v>166</v>
      </c>
      <c r="K77" s="12" t="s">
        <v>14</v>
      </c>
    </row>
    <row r="78" spans="2:11" s="1" customFormat="1" ht="97.5" customHeight="1" thickBot="1" x14ac:dyDescent="0.25">
      <c r="B78" s="2">
        <f t="shared" si="9"/>
        <v>3</v>
      </c>
      <c r="C78" s="3">
        <f>C77+1</f>
        <v>63</v>
      </c>
      <c r="D78" s="4" t="str">
        <f>CONCATENATE("SLB","-","000",B78)</f>
        <v>SLB-0003</v>
      </c>
      <c r="E78" s="5"/>
      <c r="F78" s="6" t="s">
        <v>168</v>
      </c>
      <c r="G78" s="3" t="s">
        <v>20</v>
      </c>
      <c r="H78" s="6" t="s">
        <v>165</v>
      </c>
      <c r="I78" s="3" t="s">
        <v>12</v>
      </c>
      <c r="J78" s="5" t="s">
        <v>166</v>
      </c>
      <c r="K78" s="7" t="s">
        <v>14</v>
      </c>
    </row>
    <row r="79" spans="2:11" s="1" customFormat="1" ht="32.25" customHeight="1" thickBot="1" x14ac:dyDescent="0.25">
      <c r="B79" s="2"/>
      <c r="C79" s="44"/>
      <c r="D79" s="45"/>
      <c r="E79" s="45"/>
      <c r="F79" s="45"/>
      <c r="G79" s="45"/>
      <c r="H79" s="45"/>
      <c r="I79" s="45"/>
      <c r="J79" s="45"/>
      <c r="K79" s="46"/>
    </row>
    <row r="80" spans="2:11" ht="30" customHeight="1" thickBot="1" x14ac:dyDescent="0.3">
      <c r="C80" s="47" t="s">
        <v>1146</v>
      </c>
      <c r="D80" s="47"/>
      <c r="E80" s="47"/>
      <c r="F80" s="47"/>
      <c r="G80" s="47"/>
      <c r="H80" s="47"/>
      <c r="I80" s="47"/>
      <c r="J80" s="47"/>
      <c r="K80" s="47"/>
    </row>
    <row r="81" spans="2:11" ht="32.25" customHeight="1" thickBot="1" x14ac:dyDescent="0.3">
      <c r="C81" s="13" t="s">
        <v>0</v>
      </c>
      <c r="D81" s="13" t="s">
        <v>1</v>
      </c>
      <c r="E81" s="13" t="s">
        <v>2</v>
      </c>
      <c r="F81" s="14" t="s">
        <v>3</v>
      </c>
      <c r="G81" s="14" t="s">
        <v>4</v>
      </c>
      <c r="H81" s="14" t="s">
        <v>5</v>
      </c>
      <c r="I81" s="14" t="s">
        <v>6</v>
      </c>
      <c r="J81" s="15" t="s">
        <v>7</v>
      </c>
      <c r="K81" s="16" t="s">
        <v>8</v>
      </c>
    </row>
    <row r="82" spans="2:11" s="1" customFormat="1" ht="97.5" customHeight="1" thickBot="1" x14ac:dyDescent="0.25">
      <c r="B82" s="2">
        <v>1</v>
      </c>
      <c r="C82" s="3">
        <f>C78+1</f>
        <v>64</v>
      </c>
      <c r="D82" s="4" t="str">
        <f t="shared" ref="D82:D90" si="10">CONCATENATE("SNP","-","000",B82)</f>
        <v>SNP-0001</v>
      </c>
      <c r="E82" s="5"/>
      <c r="F82" s="6" t="s">
        <v>169</v>
      </c>
      <c r="G82" s="3" t="s">
        <v>170</v>
      </c>
      <c r="H82" s="6" t="s">
        <v>171</v>
      </c>
      <c r="I82" s="3" t="s">
        <v>41</v>
      </c>
      <c r="J82" s="5" t="s">
        <v>13</v>
      </c>
      <c r="K82" s="7" t="s">
        <v>172</v>
      </c>
    </row>
    <row r="83" spans="2:11" s="1" customFormat="1" ht="97.5" customHeight="1" thickBot="1" x14ac:dyDescent="0.25">
      <c r="B83" s="2">
        <f>B82+1</f>
        <v>2</v>
      </c>
      <c r="C83" s="8">
        <f>C82+1</f>
        <v>65</v>
      </c>
      <c r="D83" s="9" t="str">
        <f t="shared" si="10"/>
        <v>SNP-0002</v>
      </c>
      <c r="E83" s="10"/>
      <c r="F83" s="11" t="s">
        <v>173</v>
      </c>
      <c r="G83" s="8" t="s">
        <v>20</v>
      </c>
      <c r="H83" s="11" t="s">
        <v>171</v>
      </c>
      <c r="I83" s="8" t="s">
        <v>12</v>
      </c>
      <c r="J83" s="10" t="s">
        <v>13</v>
      </c>
      <c r="K83" s="12" t="s">
        <v>14</v>
      </c>
    </row>
    <row r="84" spans="2:11" s="1" customFormat="1" ht="97.5" customHeight="1" thickBot="1" x14ac:dyDescent="0.25">
      <c r="B84" s="2">
        <f t="shared" ref="B84:C128" si="11">B83+1</f>
        <v>3</v>
      </c>
      <c r="C84" s="3">
        <v>66</v>
      </c>
      <c r="D84" s="4" t="str">
        <f t="shared" si="10"/>
        <v>SNP-0003</v>
      </c>
      <c r="E84" s="5"/>
      <c r="F84" s="6" t="s">
        <v>174</v>
      </c>
      <c r="G84" s="3" t="s">
        <v>20</v>
      </c>
      <c r="H84" s="6" t="s">
        <v>171</v>
      </c>
      <c r="I84" s="3" t="s">
        <v>12</v>
      </c>
      <c r="J84" s="5" t="s">
        <v>13</v>
      </c>
      <c r="K84" s="7" t="s">
        <v>172</v>
      </c>
    </row>
    <row r="85" spans="2:11" s="1" customFormat="1" ht="97.5" customHeight="1" thickBot="1" x14ac:dyDescent="0.25">
      <c r="B85" s="2">
        <f t="shared" si="11"/>
        <v>4</v>
      </c>
      <c r="C85" s="8">
        <v>67</v>
      </c>
      <c r="D85" s="9" t="str">
        <f t="shared" si="10"/>
        <v>SNP-0004</v>
      </c>
      <c r="E85" s="10"/>
      <c r="F85" s="11" t="s">
        <v>175</v>
      </c>
      <c r="G85" s="8" t="s">
        <v>20</v>
      </c>
      <c r="H85" s="11" t="s">
        <v>171</v>
      </c>
      <c r="I85" s="8" t="s">
        <v>12</v>
      </c>
      <c r="J85" s="10" t="s">
        <v>13</v>
      </c>
      <c r="K85" s="12" t="s">
        <v>14</v>
      </c>
    </row>
    <row r="86" spans="2:11" s="1" customFormat="1" ht="97.5" customHeight="1" thickBot="1" x14ac:dyDescent="0.25">
      <c r="B86" s="2">
        <f t="shared" si="11"/>
        <v>5</v>
      </c>
      <c r="C86" s="3">
        <v>68</v>
      </c>
      <c r="D86" s="4" t="str">
        <f t="shared" si="10"/>
        <v>SNP-0005</v>
      </c>
      <c r="E86" s="5"/>
      <c r="F86" s="6" t="s">
        <v>176</v>
      </c>
      <c r="G86" s="3" t="s">
        <v>20</v>
      </c>
      <c r="H86" s="6" t="s">
        <v>171</v>
      </c>
      <c r="I86" s="3" t="s">
        <v>12</v>
      </c>
      <c r="J86" s="5" t="s">
        <v>13</v>
      </c>
      <c r="K86" s="7" t="s">
        <v>172</v>
      </c>
    </row>
    <row r="87" spans="2:11" s="1" customFormat="1" ht="97.5" customHeight="1" thickBot="1" x14ac:dyDescent="0.25">
      <c r="B87" s="2">
        <f t="shared" si="11"/>
        <v>6</v>
      </c>
      <c r="C87" s="8">
        <v>69</v>
      </c>
      <c r="D87" s="9" t="str">
        <f t="shared" si="10"/>
        <v>SNP-0006</v>
      </c>
      <c r="E87" s="10"/>
      <c r="F87" s="11" t="s">
        <v>177</v>
      </c>
      <c r="G87" s="8" t="s">
        <v>20</v>
      </c>
      <c r="H87" s="11" t="s">
        <v>171</v>
      </c>
      <c r="I87" s="8" t="s">
        <v>12</v>
      </c>
      <c r="J87" s="10" t="s">
        <v>13</v>
      </c>
      <c r="K87" s="12" t="s">
        <v>14</v>
      </c>
    </row>
    <row r="88" spans="2:11" s="1" customFormat="1" ht="97.5" customHeight="1" thickBot="1" x14ac:dyDescent="0.25">
      <c r="B88" s="2">
        <f t="shared" si="11"/>
        <v>7</v>
      </c>
      <c r="C88" s="3">
        <v>70</v>
      </c>
      <c r="D88" s="4" t="str">
        <f t="shared" si="10"/>
        <v>SNP-0007</v>
      </c>
      <c r="E88" s="5"/>
      <c r="F88" s="6" t="s">
        <v>178</v>
      </c>
      <c r="G88" s="3" t="s">
        <v>20</v>
      </c>
      <c r="H88" s="6" t="s">
        <v>171</v>
      </c>
      <c r="I88" s="3" t="s">
        <v>12</v>
      </c>
      <c r="J88" s="5" t="s">
        <v>13</v>
      </c>
      <c r="K88" s="7" t="s">
        <v>172</v>
      </c>
    </row>
    <row r="89" spans="2:11" s="1" customFormat="1" ht="97.5" customHeight="1" thickBot="1" x14ac:dyDescent="0.25">
      <c r="B89" s="2">
        <f t="shared" si="11"/>
        <v>8</v>
      </c>
      <c r="C89" s="8">
        <v>71</v>
      </c>
      <c r="D89" s="9" t="str">
        <f t="shared" si="10"/>
        <v>SNP-0008</v>
      </c>
      <c r="E89" s="10"/>
      <c r="F89" s="11" t="s">
        <v>179</v>
      </c>
      <c r="G89" s="8" t="s">
        <v>20</v>
      </c>
      <c r="H89" s="11" t="s">
        <v>171</v>
      </c>
      <c r="I89" s="8" t="s">
        <v>12</v>
      </c>
      <c r="J89" s="10" t="s">
        <v>13</v>
      </c>
      <c r="K89" s="12" t="s">
        <v>14</v>
      </c>
    </row>
    <row r="90" spans="2:11" s="1" customFormat="1" ht="97.5" customHeight="1" thickBot="1" x14ac:dyDescent="0.25">
      <c r="B90" s="2">
        <f t="shared" si="11"/>
        <v>9</v>
      </c>
      <c r="C90" s="3">
        <v>72</v>
      </c>
      <c r="D90" s="4" t="str">
        <f t="shared" si="10"/>
        <v>SNP-0009</v>
      </c>
      <c r="E90" s="5"/>
      <c r="F90" s="6" t="s">
        <v>180</v>
      </c>
      <c r="G90" s="3" t="s">
        <v>20</v>
      </c>
      <c r="H90" s="6" t="s">
        <v>171</v>
      </c>
      <c r="I90" s="3" t="s">
        <v>12</v>
      </c>
      <c r="J90" s="5" t="s">
        <v>13</v>
      </c>
      <c r="K90" s="7" t="s">
        <v>172</v>
      </c>
    </row>
    <row r="91" spans="2:11" s="1" customFormat="1" ht="97.5" customHeight="1" thickBot="1" x14ac:dyDescent="0.25">
      <c r="B91" s="2">
        <f t="shared" si="11"/>
        <v>10</v>
      </c>
      <c r="C91" s="8">
        <v>73</v>
      </c>
      <c r="D91" s="9" t="str">
        <f t="shared" ref="D91:D122" si="12">CONCATENATE("SNP","-","00",B91)</f>
        <v>SNP-0010</v>
      </c>
      <c r="E91" s="10"/>
      <c r="F91" s="11" t="s">
        <v>181</v>
      </c>
      <c r="G91" s="8" t="s">
        <v>20</v>
      </c>
      <c r="H91" s="11" t="s">
        <v>171</v>
      </c>
      <c r="I91" s="8" t="s">
        <v>12</v>
      </c>
      <c r="J91" s="10" t="s">
        <v>13</v>
      </c>
      <c r="K91" s="12" t="s">
        <v>14</v>
      </c>
    </row>
    <row r="92" spans="2:11" s="1" customFormat="1" ht="97.5" customHeight="1" thickBot="1" x14ac:dyDescent="0.25">
      <c r="B92" s="2">
        <f t="shared" si="11"/>
        <v>11</v>
      </c>
      <c r="C92" s="3">
        <v>74</v>
      </c>
      <c r="D92" s="4" t="str">
        <f t="shared" si="12"/>
        <v>SNP-0011</v>
      </c>
      <c r="E92" s="5"/>
      <c r="F92" s="6" t="s">
        <v>182</v>
      </c>
      <c r="G92" s="3" t="s">
        <v>20</v>
      </c>
      <c r="H92" s="6" t="s">
        <v>171</v>
      </c>
      <c r="I92" s="3" t="s">
        <v>12</v>
      </c>
      <c r="J92" s="5" t="s">
        <v>13</v>
      </c>
      <c r="K92" s="7" t="s">
        <v>172</v>
      </c>
    </row>
    <row r="93" spans="2:11" s="1" customFormat="1" ht="97.5" customHeight="1" thickBot="1" x14ac:dyDescent="0.25">
      <c r="B93" s="2">
        <f t="shared" si="11"/>
        <v>12</v>
      </c>
      <c r="C93" s="8">
        <v>75</v>
      </c>
      <c r="D93" s="9" t="str">
        <f t="shared" si="12"/>
        <v>SNP-0012</v>
      </c>
      <c r="E93" s="10"/>
      <c r="F93" s="11" t="s">
        <v>183</v>
      </c>
      <c r="G93" s="8" t="s">
        <v>20</v>
      </c>
      <c r="H93" s="11" t="s">
        <v>171</v>
      </c>
      <c r="I93" s="8" t="s">
        <v>12</v>
      </c>
      <c r="J93" s="10" t="s">
        <v>13</v>
      </c>
      <c r="K93" s="12" t="s">
        <v>14</v>
      </c>
    </row>
    <row r="94" spans="2:11" s="1" customFormat="1" ht="97.5" customHeight="1" thickBot="1" x14ac:dyDescent="0.25">
      <c r="B94" s="2">
        <f t="shared" si="11"/>
        <v>13</v>
      </c>
      <c r="C94" s="3">
        <v>76</v>
      </c>
      <c r="D94" s="4" t="str">
        <f t="shared" si="12"/>
        <v>SNP-0013</v>
      </c>
      <c r="E94" s="5"/>
      <c r="F94" s="6" t="s">
        <v>184</v>
      </c>
      <c r="G94" s="3" t="s">
        <v>1513</v>
      </c>
      <c r="H94" s="6" t="s">
        <v>171</v>
      </c>
      <c r="I94" s="3" t="s">
        <v>12</v>
      </c>
      <c r="J94" s="5" t="s">
        <v>13</v>
      </c>
      <c r="K94" s="7" t="s">
        <v>172</v>
      </c>
    </row>
    <row r="95" spans="2:11" s="1" customFormat="1" ht="97.5" customHeight="1" thickBot="1" x14ac:dyDescent="0.25">
      <c r="B95" s="2">
        <f t="shared" si="11"/>
        <v>14</v>
      </c>
      <c r="C95" s="8">
        <v>77</v>
      </c>
      <c r="D95" s="9" t="str">
        <f t="shared" si="12"/>
        <v>SNP-0014</v>
      </c>
      <c r="E95" s="10"/>
      <c r="F95" s="11" t="s">
        <v>185</v>
      </c>
      <c r="G95" s="8" t="s">
        <v>20</v>
      </c>
      <c r="H95" s="11" t="s">
        <v>171</v>
      </c>
      <c r="I95" s="8" t="s">
        <v>12</v>
      </c>
      <c r="J95" s="10" t="s">
        <v>13</v>
      </c>
      <c r="K95" s="12" t="s">
        <v>14</v>
      </c>
    </row>
    <row r="96" spans="2:11" s="1" customFormat="1" ht="97.5" customHeight="1" thickBot="1" x14ac:dyDescent="0.25">
      <c r="B96" s="2">
        <f t="shared" si="11"/>
        <v>15</v>
      </c>
      <c r="C96" s="3">
        <v>78</v>
      </c>
      <c r="D96" s="4" t="str">
        <f t="shared" si="12"/>
        <v>SNP-0015</v>
      </c>
      <c r="E96" s="5"/>
      <c r="F96" s="6" t="s">
        <v>186</v>
      </c>
      <c r="G96" s="3" t="s">
        <v>20</v>
      </c>
      <c r="H96" s="6" t="s">
        <v>171</v>
      </c>
      <c r="I96" s="3" t="s">
        <v>12</v>
      </c>
      <c r="J96" s="5" t="s">
        <v>13</v>
      </c>
      <c r="K96" s="7" t="s">
        <v>172</v>
      </c>
    </row>
    <row r="97" spans="2:11" s="1" customFormat="1" ht="97.5" customHeight="1" thickBot="1" x14ac:dyDescent="0.25">
      <c r="B97" s="2">
        <f t="shared" si="11"/>
        <v>16</v>
      </c>
      <c r="C97" s="8">
        <v>79</v>
      </c>
      <c r="D97" s="9" t="str">
        <f t="shared" si="12"/>
        <v>SNP-0016</v>
      </c>
      <c r="E97" s="10"/>
      <c r="F97" s="11" t="s">
        <v>187</v>
      </c>
      <c r="G97" s="8" t="s">
        <v>20</v>
      </c>
      <c r="H97" s="11" t="s">
        <v>171</v>
      </c>
      <c r="I97" s="8" t="s">
        <v>12</v>
      </c>
      <c r="J97" s="10" t="s">
        <v>13</v>
      </c>
      <c r="K97" s="12" t="s">
        <v>14</v>
      </c>
    </row>
    <row r="98" spans="2:11" s="1" customFormat="1" ht="97.5" customHeight="1" thickBot="1" x14ac:dyDescent="0.25">
      <c r="B98" s="2">
        <f t="shared" si="11"/>
        <v>17</v>
      </c>
      <c r="C98" s="3">
        <v>80</v>
      </c>
      <c r="D98" s="4" t="str">
        <f t="shared" si="12"/>
        <v>SNP-0017</v>
      </c>
      <c r="E98" s="5"/>
      <c r="F98" s="6" t="s">
        <v>188</v>
      </c>
      <c r="G98" s="3" t="s">
        <v>20</v>
      </c>
      <c r="H98" s="6" t="s">
        <v>171</v>
      </c>
      <c r="I98" s="3" t="s">
        <v>12</v>
      </c>
      <c r="J98" s="5" t="s">
        <v>13</v>
      </c>
      <c r="K98" s="7" t="s">
        <v>172</v>
      </c>
    </row>
    <row r="99" spans="2:11" s="1" customFormat="1" ht="97.5" customHeight="1" thickBot="1" x14ac:dyDescent="0.25">
      <c r="B99" s="2">
        <f t="shared" si="11"/>
        <v>18</v>
      </c>
      <c r="C99" s="8">
        <v>81</v>
      </c>
      <c r="D99" s="9" t="str">
        <f t="shared" si="12"/>
        <v>SNP-0018</v>
      </c>
      <c r="E99" s="10"/>
      <c r="F99" s="11" t="s">
        <v>189</v>
      </c>
      <c r="G99" s="8" t="s">
        <v>20</v>
      </c>
      <c r="H99" s="11" t="s">
        <v>171</v>
      </c>
      <c r="I99" s="8" t="s">
        <v>12</v>
      </c>
      <c r="J99" s="10" t="s">
        <v>13</v>
      </c>
      <c r="K99" s="12" t="s">
        <v>14</v>
      </c>
    </row>
    <row r="100" spans="2:11" s="1" customFormat="1" ht="97.5" customHeight="1" thickBot="1" x14ac:dyDescent="0.25">
      <c r="B100" s="2">
        <f t="shared" si="11"/>
        <v>19</v>
      </c>
      <c r="C100" s="3">
        <v>82</v>
      </c>
      <c r="D100" s="4" t="str">
        <f t="shared" si="12"/>
        <v>SNP-0019</v>
      </c>
      <c r="E100" s="5"/>
      <c r="F100" s="6" t="s">
        <v>190</v>
      </c>
      <c r="G100" s="3" t="s">
        <v>20</v>
      </c>
      <c r="H100" s="6" t="s">
        <v>171</v>
      </c>
      <c r="I100" s="3" t="s">
        <v>12</v>
      </c>
      <c r="J100" s="5" t="s">
        <v>13</v>
      </c>
      <c r="K100" s="7" t="s">
        <v>172</v>
      </c>
    </row>
    <row r="101" spans="2:11" s="1" customFormat="1" ht="97.5" customHeight="1" thickBot="1" x14ac:dyDescent="0.25">
      <c r="B101" s="2">
        <f t="shared" si="11"/>
        <v>20</v>
      </c>
      <c r="C101" s="8">
        <v>83</v>
      </c>
      <c r="D101" s="9" t="str">
        <f t="shared" si="12"/>
        <v>SNP-0020</v>
      </c>
      <c r="E101" s="10"/>
      <c r="F101" s="11" t="s">
        <v>191</v>
      </c>
      <c r="G101" s="8" t="s">
        <v>20</v>
      </c>
      <c r="H101" s="11" t="s">
        <v>171</v>
      </c>
      <c r="I101" s="8" t="s">
        <v>12</v>
      </c>
      <c r="J101" s="10" t="s">
        <v>13</v>
      </c>
      <c r="K101" s="12" t="s">
        <v>14</v>
      </c>
    </row>
    <row r="102" spans="2:11" s="1" customFormat="1" ht="97.5" customHeight="1" thickBot="1" x14ac:dyDescent="0.25">
      <c r="B102" s="2">
        <f t="shared" si="11"/>
        <v>21</v>
      </c>
      <c r="C102" s="3">
        <v>84</v>
      </c>
      <c r="D102" s="4" t="str">
        <f t="shared" si="12"/>
        <v>SNP-0021</v>
      </c>
      <c r="E102" s="5"/>
      <c r="F102" s="6" t="s">
        <v>192</v>
      </c>
      <c r="G102" s="3" t="s">
        <v>20</v>
      </c>
      <c r="H102" s="6" t="s">
        <v>171</v>
      </c>
      <c r="I102" s="3" t="s">
        <v>12</v>
      </c>
      <c r="J102" s="5" t="s">
        <v>13</v>
      </c>
      <c r="K102" s="7" t="s">
        <v>172</v>
      </c>
    </row>
    <row r="103" spans="2:11" s="1" customFormat="1" ht="97.5" customHeight="1" thickBot="1" x14ac:dyDescent="0.25">
      <c r="B103" s="2">
        <f t="shared" si="11"/>
        <v>22</v>
      </c>
      <c r="C103" s="8">
        <v>85</v>
      </c>
      <c r="D103" s="9" t="str">
        <f t="shared" si="12"/>
        <v>SNP-0022</v>
      </c>
      <c r="E103" s="10"/>
      <c r="F103" s="11" t="s">
        <v>193</v>
      </c>
      <c r="G103" s="8" t="s">
        <v>20</v>
      </c>
      <c r="H103" s="11" t="s">
        <v>171</v>
      </c>
      <c r="I103" s="8" t="s">
        <v>12</v>
      </c>
      <c r="J103" s="10" t="s">
        <v>13</v>
      </c>
      <c r="K103" s="12" t="s">
        <v>14</v>
      </c>
    </row>
    <row r="104" spans="2:11" s="1" customFormat="1" ht="97.5" customHeight="1" thickBot="1" x14ac:dyDescent="0.25">
      <c r="B104" s="2">
        <f t="shared" si="11"/>
        <v>23</v>
      </c>
      <c r="C104" s="3">
        <v>86</v>
      </c>
      <c r="D104" s="4" t="str">
        <f t="shared" si="12"/>
        <v>SNP-0023</v>
      </c>
      <c r="E104" s="5"/>
      <c r="F104" s="6" t="s">
        <v>194</v>
      </c>
      <c r="G104" s="3" t="s">
        <v>20</v>
      </c>
      <c r="H104" s="6" t="s">
        <v>171</v>
      </c>
      <c r="I104" s="3" t="s">
        <v>12</v>
      </c>
      <c r="J104" s="5" t="s">
        <v>13</v>
      </c>
      <c r="K104" s="7" t="s">
        <v>172</v>
      </c>
    </row>
    <row r="105" spans="2:11" s="1" customFormat="1" ht="97.5" customHeight="1" thickBot="1" x14ac:dyDescent="0.25">
      <c r="B105" s="2">
        <f t="shared" si="11"/>
        <v>24</v>
      </c>
      <c r="C105" s="8">
        <v>87</v>
      </c>
      <c r="D105" s="9" t="str">
        <f t="shared" si="12"/>
        <v>SNP-0024</v>
      </c>
      <c r="E105" s="10"/>
      <c r="F105" s="11" t="s">
        <v>195</v>
      </c>
      <c r="G105" s="8" t="s">
        <v>20</v>
      </c>
      <c r="H105" s="11" t="s">
        <v>171</v>
      </c>
      <c r="I105" s="8" t="s">
        <v>12</v>
      </c>
      <c r="J105" s="10" t="s">
        <v>13</v>
      </c>
      <c r="K105" s="12" t="s">
        <v>14</v>
      </c>
    </row>
    <row r="106" spans="2:11" s="1" customFormat="1" ht="97.5" customHeight="1" thickBot="1" x14ac:dyDescent="0.25">
      <c r="B106" s="2">
        <f t="shared" si="11"/>
        <v>25</v>
      </c>
      <c r="C106" s="3">
        <v>88</v>
      </c>
      <c r="D106" s="4" t="str">
        <f t="shared" si="12"/>
        <v>SNP-0025</v>
      </c>
      <c r="E106" s="5"/>
      <c r="F106" s="6" t="s">
        <v>196</v>
      </c>
      <c r="G106" s="3" t="s">
        <v>20</v>
      </c>
      <c r="H106" s="6" t="s">
        <v>171</v>
      </c>
      <c r="I106" s="3" t="s">
        <v>12</v>
      </c>
      <c r="J106" s="5" t="s">
        <v>13</v>
      </c>
      <c r="K106" s="7" t="s">
        <v>172</v>
      </c>
    </row>
    <row r="107" spans="2:11" s="1" customFormat="1" ht="97.5" customHeight="1" thickBot="1" x14ac:dyDescent="0.25">
      <c r="B107" s="2">
        <f t="shared" si="11"/>
        <v>26</v>
      </c>
      <c r="C107" s="8">
        <v>89</v>
      </c>
      <c r="D107" s="9" t="str">
        <f t="shared" si="12"/>
        <v>SNP-0026</v>
      </c>
      <c r="E107" s="10"/>
      <c r="F107" s="11" t="s">
        <v>197</v>
      </c>
      <c r="G107" s="8" t="s">
        <v>20</v>
      </c>
      <c r="H107" s="11" t="s">
        <v>171</v>
      </c>
      <c r="I107" s="8" t="s">
        <v>12</v>
      </c>
      <c r="J107" s="10" t="s">
        <v>13</v>
      </c>
      <c r="K107" s="12" t="s">
        <v>14</v>
      </c>
    </row>
    <row r="108" spans="2:11" s="1" customFormat="1" ht="97.5" customHeight="1" thickBot="1" x14ac:dyDescent="0.25">
      <c r="B108" s="2">
        <f t="shared" si="11"/>
        <v>27</v>
      </c>
      <c r="C108" s="3">
        <v>90</v>
      </c>
      <c r="D108" s="4" t="str">
        <f t="shared" si="12"/>
        <v>SNP-0027</v>
      </c>
      <c r="E108" s="5"/>
      <c r="F108" s="6" t="s">
        <v>198</v>
      </c>
      <c r="G108" s="3" t="s">
        <v>1350</v>
      </c>
      <c r="H108" s="6" t="s">
        <v>171</v>
      </c>
      <c r="I108" s="3" t="s">
        <v>12</v>
      </c>
      <c r="J108" s="5" t="s">
        <v>13</v>
      </c>
      <c r="K108" s="7" t="s">
        <v>172</v>
      </c>
    </row>
    <row r="109" spans="2:11" s="1" customFormat="1" ht="97.5" customHeight="1" thickBot="1" x14ac:dyDescent="0.25">
      <c r="B109" s="2">
        <f t="shared" si="11"/>
        <v>28</v>
      </c>
      <c r="C109" s="8">
        <v>91</v>
      </c>
      <c r="D109" s="9" t="str">
        <f t="shared" si="12"/>
        <v>SNP-0028</v>
      </c>
      <c r="E109" s="10"/>
      <c r="F109" s="11" t="s">
        <v>199</v>
      </c>
      <c r="G109" s="8" t="s">
        <v>20</v>
      </c>
      <c r="H109" s="11" t="s">
        <v>171</v>
      </c>
      <c r="I109" s="8" t="s">
        <v>12</v>
      </c>
      <c r="J109" s="10" t="s">
        <v>13</v>
      </c>
      <c r="K109" s="12" t="s">
        <v>14</v>
      </c>
    </row>
    <row r="110" spans="2:11" s="1" customFormat="1" ht="97.5" customHeight="1" thickBot="1" x14ac:dyDescent="0.25">
      <c r="B110" s="2">
        <f t="shared" si="11"/>
        <v>29</v>
      </c>
      <c r="C110" s="3">
        <f t="shared" ref="C110:C119" si="13">C109+1</f>
        <v>92</v>
      </c>
      <c r="D110" s="4" t="str">
        <f t="shared" si="12"/>
        <v>SNP-0029</v>
      </c>
      <c r="E110" s="5"/>
      <c r="F110" s="6" t="s">
        <v>1426</v>
      </c>
      <c r="G110" s="3" t="s">
        <v>1427</v>
      </c>
      <c r="H110" s="6" t="s">
        <v>171</v>
      </c>
      <c r="I110" s="3" t="s">
        <v>12</v>
      </c>
      <c r="J110" s="5" t="s">
        <v>13</v>
      </c>
      <c r="K110" s="7" t="s">
        <v>14</v>
      </c>
    </row>
    <row r="111" spans="2:11" s="1" customFormat="1" ht="97.5" customHeight="1" thickBot="1" x14ac:dyDescent="0.25">
      <c r="B111" s="2">
        <f t="shared" si="11"/>
        <v>30</v>
      </c>
      <c r="C111" s="8">
        <f t="shared" si="13"/>
        <v>93</v>
      </c>
      <c r="D111" s="9" t="str">
        <f t="shared" si="12"/>
        <v>SNP-0030</v>
      </c>
      <c r="E111" s="10"/>
      <c r="F111" s="11" t="s">
        <v>200</v>
      </c>
      <c r="G111" s="8" t="s">
        <v>20</v>
      </c>
      <c r="H111" s="11" t="s">
        <v>171</v>
      </c>
      <c r="I111" s="8" t="s">
        <v>12</v>
      </c>
      <c r="J111" s="10" t="s">
        <v>13</v>
      </c>
      <c r="K111" s="12" t="s">
        <v>172</v>
      </c>
    </row>
    <row r="112" spans="2:11" s="1" customFormat="1" ht="97.5" customHeight="1" thickBot="1" x14ac:dyDescent="0.25">
      <c r="B112" s="2">
        <f t="shared" si="11"/>
        <v>31</v>
      </c>
      <c r="C112" s="3">
        <f t="shared" si="13"/>
        <v>94</v>
      </c>
      <c r="D112" s="4" t="str">
        <f t="shared" si="12"/>
        <v>SNP-0031</v>
      </c>
      <c r="E112" s="5"/>
      <c r="F112" s="6" t="s">
        <v>201</v>
      </c>
      <c r="G112" s="3" t="s">
        <v>20</v>
      </c>
      <c r="H112" s="6" t="s">
        <v>171</v>
      </c>
      <c r="I112" s="3" t="s">
        <v>12</v>
      </c>
      <c r="J112" s="5" t="s">
        <v>13</v>
      </c>
      <c r="K112" s="7" t="s">
        <v>14</v>
      </c>
    </row>
    <row r="113" spans="2:11" s="1" customFormat="1" ht="97.5" customHeight="1" thickBot="1" x14ac:dyDescent="0.25">
      <c r="B113" s="2">
        <f t="shared" si="11"/>
        <v>32</v>
      </c>
      <c r="C113" s="8">
        <f t="shared" si="13"/>
        <v>95</v>
      </c>
      <c r="D113" s="9" t="str">
        <f t="shared" si="12"/>
        <v>SNP-0032</v>
      </c>
      <c r="E113" s="10"/>
      <c r="F113" s="11" t="s">
        <v>202</v>
      </c>
      <c r="G113" s="8" t="s">
        <v>20</v>
      </c>
      <c r="H113" s="11" t="s">
        <v>171</v>
      </c>
      <c r="I113" s="8" t="s">
        <v>12</v>
      </c>
      <c r="J113" s="10" t="s">
        <v>13</v>
      </c>
      <c r="K113" s="12" t="s">
        <v>172</v>
      </c>
    </row>
    <row r="114" spans="2:11" s="1" customFormat="1" ht="97.5" customHeight="1" thickBot="1" x14ac:dyDescent="0.25">
      <c r="B114" s="2">
        <f t="shared" si="11"/>
        <v>33</v>
      </c>
      <c r="C114" s="3">
        <f t="shared" si="13"/>
        <v>96</v>
      </c>
      <c r="D114" s="4" t="str">
        <f t="shared" si="12"/>
        <v>SNP-0033</v>
      </c>
      <c r="E114" s="5"/>
      <c r="F114" s="6" t="s">
        <v>1333</v>
      </c>
      <c r="G114" s="3" t="s">
        <v>20</v>
      </c>
      <c r="H114" s="6" t="s">
        <v>171</v>
      </c>
      <c r="I114" s="3" t="s">
        <v>133</v>
      </c>
      <c r="J114" s="5" t="s">
        <v>13</v>
      </c>
      <c r="K114" s="7" t="s">
        <v>172</v>
      </c>
    </row>
    <row r="115" spans="2:11" s="1" customFormat="1" ht="97.5" customHeight="1" thickBot="1" x14ac:dyDescent="0.25">
      <c r="B115" s="2">
        <f t="shared" si="11"/>
        <v>34</v>
      </c>
      <c r="C115" s="8">
        <f t="shared" si="13"/>
        <v>97</v>
      </c>
      <c r="D115" s="9" t="str">
        <f t="shared" si="12"/>
        <v>SNP-0034</v>
      </c>
      <c r="E115" s="10"/>
      <c r="F115" s="11" t="s">
        <v>1354</v>
      </c>
      <c r="G115" s="8" t="s">
        <v>20</v>
      </c>
      <c r="H115" s="11" t="s">
        <v>171</v>
      </c>
      <c r="I115" s="8" t="s">
        <v>12</v>
      </c>
      <c r="J115" s="10" t="s">
        <v>13</v>
      </c>
      <c r="K115" s="12" t="s">
        <v>172</v>
      </c>
    </row>
    <row r="116" spans="2:11" s="1" customFormat="1" ht="97.5" customHeight="1" thickBot="1" x14ac:dyDescent="0.25">
      <c r="B116" s="2">
        <f t="shared" si="11"/>
        <v>35</v>
      </c>
      <c r="C116" s="3">
        <f t="shared" si="13"/>
        <v>98</v>
      </c>
      <c r="D116" s="4" t="str">
        <f t="shared" si="12"/>
        <v>SNP-0035</v>
      </c>
      <c r="E116" s="5"/>
      <c r="F116" s="6" t="s">
        <v>1359</v>
      </c>
      <c r="G116" s="3" t="s">
        <v>1360</v>
      </c>
      <c r="H116" s="6" t="s">
        <v>171</v>
      </c>
      <c r="I116" s="3" t="s">
        <v>12</v>
      </c>
      <c r="J116" s="5" t="s">
        <v>13</v>
      </c>
      <c r="K116" s="7" t="s">
        <v>172</v>
      </c>
    </row>
    <row r="117" spans="2:11" s="1" customFormat="1" ht="97.5" customHeight="1" thickBot="1" x14ac:dyDescent="0.25">
      <c r="B117" s="2">
        <f t="shared" si="11"/>
        <v>36</v>
      </c>
      <c r="C117" s="8">
        <f t="shared" si="13"/>
        <v>99</v>
      </c>
      <c r="D117" s="9" t="str">
        <f t="shared" si="12"/>
        <v>SNP-0036</v>
      </c>
      <c r="E117" s="10"/>
      <c r="F117" s="11" t="s">
        <v>1366</v>
      </c>
      <c r="G117" s="8" t="s">
        <v>20</v>
      </c>
      <c r="H117" s="11" t="s">
        <v>171</v>
      </c>
      <c r="I117" s="8" t="s">
        <v>242</v>
      </c>
      <c r="J117" s="10" t="s">
        <v>13</v>
      </c>
      <c r="K117" s="12" t="s">
        <v>172</v>
      </c>
    </row>
    <row r="118" spans="2:11" s="1" customFormat="1" ht="97.5" customHeight="1" thickBot="1" x14ac:dyDescent="0.25">
      <c r="B118" s="2">
        <f t="shared" si="11"/>
        <v>37</v>
      </c>
      <c r="C118" s="3">
        <f t="shared" si="13"/>
        <v>100</v>
      </c>
      <c r="D118" s="4" t="str">
        <f t="shared" si="12"/>
        <v>SNP-0037</v>
      </c>
      <c r="E118" s="5"/>
      <c r="F118" s="6" t="s">
        <v>208</v>
      </c>
      <c r="G118" s="3" t="s">
        <v>20</v>
      </c>
      <c r="H118" s="6" t="s">
        <v>171</v>
      </c>
      <c r="I118" s="3" t="s">
        <v>12</v>
      </c>
      <c r="J118" s="5" t="s">
        <v>13</v>
      </c>
      <c r="K118" s="7" t="s">
        <v>172</v>
      </c>
    </row>
    <row r="119" spans="2:11" s="1" customFormat="1" ht="97.5" customHeight="1" thickBot="1" x14ac:dyDescent="0.25">
      <c r="B119" s="2">
        <f t="shared" si="11"/>
        <v>38</v>
      </c>
      <c r="C119" s="8">
        <f t="shared" si="13"/>
        <v>101</v>
      </c>
      <c r="D119" s="9" t="str">
        <f t="shared" si="12"/>
        <v>SNP-0038</v>
      </c>
      <c r="E119" s="10"/>
      <c r="F119" s="11" t="s">
        <v>209</v>
      </c>
      <c r="G119" s="8" t="s">
        <v>20</v>
      </c>
      <c r="H119" s="11" t="s">
        <v>171</v>
      </c>
      <c r="I119" s="8" t="s">
        <v>12</v>
      </c>
      <c r="J119" s="10" t="s">
        <v>13</v>
      </c>
      <c r="K119" s="12" t="s">
        <v>172</v>
      </c>
    </row>
    <row r="120" spans="2:11" s="1" customFormat="1" ht="97.5" customHeight="1" thickBot="1" x14ac:dyDescent="0.25">
      <c r="B120" s="2">
        <f t="shared" si="11"/>
        <v>39</v>
      </c>
      <c r="C120" s="3">
        <f t="shared" si="11"/>
        <v>102</v>
      </c>
      <c r="D120" s="4" t="str">
        <f t="shared" si="12"/>
        <v>SNP-0039</v>
      </c>
      <c r="E120" s="5"/>
      <c r="F120" s="6" t="s">
        <v>210</v>
      </c>
      <c r="G120" s="3" t="s">
        <v>20</v>
      </c>
      <c r="H120" s="6" t="s">
        <v>171</v>
      </c>
      <c r="I120" s="3" t="s">
        <v>12</v>
      </c>
      <c r="J120" s="5" t="s">
        <v>13</v>
      </c>
      <c r="K120" s="7" t="s">
        <v>172</v>
      </c>
    </row>
    <row r="121" spans="2:11" s="1" customFormat="1" ht="97.5" customHeight="1" thickBot="1" x14ac:dyDescent="0.25">
      <c r="B121" s="2">
        <f t="shared" si="11"/>
        <v>40</v>
      </c>
      <c r="C121" s="8">
        <f t="shared" si="11"/>
        <v>103</v>
      </c>
      <c r="D121" s="9" t="str">
        <f t="shared" si="12"/>
        <v>SNP-0040</v>
      </c>
      <c r="E121" s="10"/>
      <c r="F121" s="11" t="s">
        <v>1385</v>
      </c>
      <c r="G121" s="8" t="s">
        <v>1388</v>
      </c>
      <c r="H121" s="11" t="s">
        <v>171</v>
      </c>
      <c r="I121" s="8" t="s">
        <v>12</v>
      </c>
      <c r="J121" s="10" t="s">
        <v>13</v>
      </c>
      <c r="K121" s="12" t="s">
        <v>172</v>
      </c>
    </row>
    <row r="122" spans="2:11" s="1" customFormat="1" ht="97.5" customHeight="1" thickBot="1" x14ac:dyDescent="0.25">
      <c r="B122" s="2">
        <f t="shared" si="11"/>
        <v>41</v>
      </c>
      <c r="C122" s="3">
        <f t="shared" si="11"/>
        <v>104</v>
      </c>
      <c r="D122" s="4" t="str">
        <f t="shared" si="12"/>
        <v>SNP-0041</v>
      </c>
      <c r="E122" s="5"/>
      <c r="F122" s="6" t="s">
        <v>1386</v>
      </c>
      <c r="G122" s="3" t="s">
        <v>1389</v>
      </c>
      <c r="H122" s="6" t="s">
        <v>171</v>
      </c>
      <c r="I122" s="3" t="s">
        <v>12</v>
      </c>
      <c r="J122" s="5" t="s">
        <v>13</v>
      </c>
      <c r="K122" s="7" t="s">
        <v>172</v>
      </c>
    </row>
    <row r="123" spans="2:11" s="1" customFormat="1" ht="97.5" customHeight="1" thickBot="1" x14ac:dyDescent="0.25">
      <c r="B123" s="2">
        <f t="shared" si="11"/>
        <v>42</v>
      </c>
      <c r="C123" s="8">
        <f t="shared" si="11"/>
        <v>105</v>
      </c>
      <c r="D123" s="9" t="str">
        <f t="shared" ref="D123:D163" si="14">CONCATENATE("SNP","-","00",B123)</f>
        <v>SNP-0042</v>
      </c>
      <c r="E123" s="10"/>
      <c r="F123" s="11" t="s">
        <v>1387</v>
      </c>
      <c r="G123" s="8" t="s">
        <v>20</v>
      </c>
      <c r="H123" s="11" t="s">
        <v>171</v>
      </c>
      <c r="I123" s="8" t="s">
        <v>12</v>
      </c>
      <c r="J123" s="10" t="s">
        <v>13</v>
      </c>
      <c r="K123" s="12" t="s">
        <v>172</v>
      </c>
    </row>
    <row r="124" spans="2:11" s="1" customFormat="1" ht="97.5" customHeight="1" thickBot="1" x14ac:dyDescent="0.25">
      <c r="B124" s="2">
        <f t="shared" si="11"/>
        <v>43</v>
      </c>
      <c r="C124" s="3">
        <f t="shared" si="11"/>
        <v>106</v>
      </c>
      <c r="D124" s="4" t="str">
        <f t="shared" si="14"/>
        <v>SNP-0043</v>
      </c>
      <c r="E124" s="5"/>
      <c r="F124" s="6" t="s">
        <v>219</v>
      </c>
      <c r="G124" s="3" t="s">
        <v>220</v>
      </c>
      <c r="H124" s="6" t="s">
        <v>171</v>
      </c>
      <c r="I124" s="3" t="s">
        <v>61</v>
      </c>
      <c r="J124" s="5" t="s">
        <v>13</v>
      </c>
      <c r="K124" s="7" t="s">
        <v>172</v>
      </c>
    </row>
    <row r="125" spans="2:11" s="1" customFormat="1" ht="97.5" customHeight="1" thickBot="1" x14ac:dyDescent="0.25">
      <c r="B125" s="2">
        <f t="shared" si="11"/>
        <v>44</v>
      </c>
      <c r="C125" s="8">
        <f t="shared" si="11"/>
        <v>107</v>
      </c>
      <c r="D125" s="9" t="str">
        <f t="shared" si="14"/>
        <v>SNP-0044</v>
      </c>
      <c r="E125" s="10"/>
      <c r="F125" s="11" t="s">
        <v>221</v>
      </c>
      <c r="G125" s="8" t="s">
        <v>1279</v>
      </c>
      <c r="H125" s="11" t="s">
        <v>171</v>
      </c>
      <c r="I125" s="8" t="s">
        <v>222</v>
      </c>
      <c r="J125" s="10" t="s">
        <v>13</v>
      </c>
      <c r="K125" s="12" t="s">
        <v>172</v>
      </c>
    </row>
    <row r="126" spans="2:11" s="1" customFormat="1" ht="97.5" customHeight="1" thickBot="1" x14ac:dyDescent="0.25">
      <c r="B126" s="2">
        <f t="shared" si="11"/>
        <v>45</v>
      </c>
      <c r="C126" s="3">
        <f t="shared" si="11"/>
        <v>108</v>
      </c>
      <c r="D126" s="4" t="str">
        <f t="shared" si="14"/>
        <v>SNP-0045</v>
      </c>
      <c r="E126" s="5"/>
      <c r="F126" s="6" t="s">
        <v>223</v>
      </c>
      <c r="G126" s="3" t="s">
        <v>20</v>
      </c>
      <c r="H126" s="6" t="s">
        <v>171</v>
      </c>
      <c r="I126" s="3" t="s">
        <v>12</v>
      </c>
      <c r="J126" s="5" t="s">
        <v>13</v>
      </c>
      <c r="K126" s="7" t="s">
        <v>172</v>
      </c>
    </row>
    <row r="127" spans="2:11" s="1" customFormat="1" ht="97.5" customHeight="1" thickBot="1" x14ac:dyDescent="0.25">
      <c r="B127" s="2">
        <f t="shared" si="11"/>
        <v>46</v>
      </c>
      <c r="C127" s="8">
        <f t="shared" si="11"/>
        <v>109</v>
      </c>
      <c r="D127" s="9" t="str">
        <f t="shared" si="14"/>
        <v>SNP-0046</v>
      </c>
      <c r="E127" s="10"/>
      <c r="F127" s="11" t="s">
        <v>224</v>
      </c>
      <c r="G127" s="8" t="s">
        <v>20</v>
      </c>
      <c r="H127" s="11" t="s">
        <v>171</v>
      </c>
      <c r="I127" s="8" t="s">
        <v>12</v>
      </c>
      <c r="J127" s="10" t="s">
        <v>13</v>
      </c>
      <c r="K127" s="12" t="s">
        <v>172</v>
      </c>
    </row>
    <row r="128" spans="2:11" s="1" customFormat="1" ht="97.5" customHeight="1" thickBot="1" x14ac:dyDescent="0.25">
      <c r="B128" s="2">
        <f t="shared" si="11"/>
        <v>47</v>
      </c>
      <c r="C128" s="3">
        <f t="shared" si="11"/>
        <v>110</v>
      </c>
      <c r="D128" s="4" t="str">
        <f t="shared" si="14"/>
        <v>SNP-0047</v>
      </c>
      <c r="E128" s="5"/>
      <c r="F128" s="6" t="s">
        <v>1392</v>
      </c>
      <c r="G128" s="3" t="s">
        <v>1401</v>
      </c>
      <c r="H128" s="6" t="s">
        <v>171</v>
      </c>
      <c r="I128" s="3" t="s">
        <v>12</v>
      </c>
      <c r="J128" s="5" t="s">
        <v>13</v>
      </c>
      <c r="K128" s="7" t="s">
        <v>172</v>
      </c>
    </row>
    <row r="129" spans="2:11" s="1" customFormat="1" ht="97.5" customHeight="1" thickBot="1" x14ac:dyDescent="0.25">
      <c r="B129" s="2">
        <f t="shared" ref="B129:C129" si="15">B128+1</f>
        <v>48</v>
      </c>
      <c r="C129" s="8">
        <f t="shared" si="15"/>
        <v>111</v>
      </c>
      <c r="D129" s="9" t="str">
        <f t="shared" si="14"/>
        <v>SNP-0048</v>
      </c>
      <c r="E129" s="10"/>
      <c r="F129" s="11" t="s">
        <v>1393</v>
      </c>
      <c r="G129" s="8"/>
      <c r="H129" s="11" t="s">
        <v>171</v>
      </c>
      <c r="I129" s="8" t="s">
        <v>12</v>
      </c>
      <c r="J129" s="10" t="s">
        <v>13</v>
      </c>
      <c r="K129" s="12" t="s">
        <v>172</v>
      </c>
    </row>
    <row r="130" spans="2:11" s="1" customFormat="1" ht="97.5" customHeight="1" thickBot="1" x14ac:dyDescent="0.25">
      <c r="B130" s="2">
        <f t="shared" ref="B130:C130" si="16">B129+1</f>
        <v>49</v>
      </c>
      <c r="C130" s="3">
        <f t="shared" si="16"/>
        <v>112</v>
      </c>
      <c r="D130" s="4" t="str">
        <f t="shared" si="14"/>
        <v>SNP-0049</v>
      </c>
      <c r="E130" s="5"/>
      <c r="F130" s="6" t="s">
        <v>1394</v>
      </c>
      <c r="G130" s="3" t="s">
        <v>1402</v>
      </c>
      <c r="H130" s="6" t="s">
        <v>171</v>
      </c>
      <c r="I130" s="3" t="s">
        <v>12</v>
      </c>
      <c r="J130" s="5" t="s">
        <v>13</v>
      </c>
      <c r="K130" s="7" t="s">
        <v>172</v>
      </c>
    </row>
    <row r="131" spans="2:11" s="1" customFormat="1" ht="97.5" customHeight="1" thickBot="1" x14ac:dyDescent="0.25">
      <c r="B131" s="2">
        <f t="shared" ref="B131:C131" si="17">B130+1</f>
        <v>50</v>
      </c>
      <c r="C131" s="8">
        <f t="shared" si="17"/>
        <v>113</v>
      </c>
      <c r="D131" s="9" t="str">
        <f t="shared" si="14"/>
        <v>SNP-0050</v>
      </c>
      <c r="E131" s="10"/>
      <c r="F131" s="11" t="s">
        <v>1395</v>
      </c>
      <c r="G131" s="8"/>
      <c r="H131" s="11" t="s">
        <v>171</v>
      </c>
      <c r="I131" s="8" t="s">
        <v>12</v>
      </c>
      <c r="J131" s="10" t="s">
        <v>13</v>
      </c>
      <c r="K131" s="12" t="s">
        <v>172</v>
      </c>
    </row>
    <row r="132" spans="2:11" s="1" customFormat="1" ht="97.5" customHeight="1" thickBot="1" x14ac:dyDescent="0.25">
      <c r="B132" s="2">
        <f t="shared" ref="B132:C132" si="18">B131+1</f>
        <v>51</v>
      </c>
      <c r="C132" s="3">
        <f t="shared" si="18"/>
        <v>114</v>
      </c>
      <c r="D132" s="4" t="str">
        <f t="shared" si="14"/>
        <v>SNP-0051</v>
      </c>
      <c r="E132" s="5"/>
      <c r="F132" s="6" t="s">
        <v>1396</v>
      </c>
      <c r="G132" s="3" t="s">
        <v>1403</v>
      </c>
      <c r="H132" s="6" t="s">
        <v>171</v>
      </c>
      <c r="I132" s="3" t="s">
        <v>12</v>
      </c>
      <c r="J132" s="5" t="s">
        <v>13</v>
      </c>
      <c r="K132" s="7" t="s">
        <v>172</v>
      </c>
    </row>
    <row r="133" spans="2:11" s="1" customFormat="1" ht="97.5" customHeight="1" thickBot="1" x14ac:dyDescent="0.25">
      <c r="B133" s="2">
        <f t="shared" ref="B133:C133" si="19">B132+1</f>
        <v>52</v>
      </c>
      <c r="C133" s="8">
        <f t="shared" si="19"/>
        <v>115</v>
      </c>
      <c r="D133" s="9" t="str">
        <f t="shared" si="14"/>
        <v>SNP-0052</v>
      </c>
      <c r="E133" s="10"/>
      <c r="F133" s="11" t="s">
        <v>1397</v>
      </c>
      <c r="G133" s="8" t="s">
        <v>1404</v>
      </c>
      <c r="H133" s="11" t="s">
        <v>171</v>
      </c>
      <c r="I133" s="8" t="s">
        <v>12</v>
      </c>
      <c r="J133" s="10" t="s">
        <v>13</v>
      </c>
      <c r="K133" s="12" t="s">
        <v>172</v>
      </c>
    </row>
    <row r="134" spans="2:11" s="1" customFormat="1" ht="97.5" customHeight="1" thickBot="1" x14ac:dyDescent="0.25">
      <c r="B134" s="2">
        <f t="shared" ref="B134:C134" si="20">B133+1</f>
        <v>53</v>
      </c>
      <c r="C134" s="3">
        <f t="shared" si="20"/>
        <v>116</v>
      </c>
      <c r="D134" s="4" t="str">
        <f t="shared" si="14"/>
        <v>SNP-0053</v>
      </c>
      <c r="E134" s="5"/>
      <c r="F134" s="6" t="s">
        <v>1398</v>
      </c>
      <c r="G134" s="3"/>
      <c r="H134" s="6" t="s">
        <v>171</v>
      </c>
      <c r="I134" s="3" t="s">
        <v>12</v>
      </c>
      <c r="J134" s="5" t="s">
        <v>13</v>
      </c>
      <c r="K134" s="7" t="s">
        <v>172</v>
      </c>
    </row>
    <row r="135" spans="2:11" s="1" customFormat="1" ht="97.5" customHeight="1" thickBot="1" x14ac:dyDescent="0.25">
      <c r="B135" s="2">
        <f t="shared" ref="B135:C135" si="21">B134+1</f>
        <v>54</v>
      </c>
      <c r="C135" s="8">
        <f t="shared" si="21"/>
        <v>117</v>
      </c>
      <c r="D135" s="9" t="str">
        <f t="shared" si="14"/>
        <v>SNP-0054</v>
      </c>
      <c r="E135" s="10"/>
      <c r="F135" s="11" t="s">
        <v>1399</v>
      </c>
      <c r="G135" s="8"/>
      <c r="H135" s="11" t="s">
        <v>171</v>
      </c>
      <c r="I135" s="8" t="s">
        <v>12</v>
      </c>
      <c r="J135" s="10" t="s">
        <v>13</v>
      </c>
      <c r="K135" s="12" t="s">
        <v>172</v>
      </c>
    </row>
    <row r="136" spans="2:11" s="1" customFormat="1" ht="97.5" customHeight="1" thickBot="1" x14ac:dyDescent="0.25">
      <c r="B136" s="2">
        <f t="shared" ref="B136:C137" si="22">B135+1</f>
        <v>55</v>
      </c>
      <c r="C136" s="3">
        <f t="shared" si="22"/>
        <v>118</v>
      </c>
      <c r="D136" s="4" t="str">
        <f t="shared" si="14"/>
        <v>SNP-0055</v>
      </c>
      <c r="E136" s="5"/>
      <c r="F136" s="6" t="s">
        <v>1400</v>
      </c>
      <c r="G136" s="3"/>
      <c r="H136" s="6" t="s">
        <v>171</v>
      </c>
      <c r="I136" s="3" t="s">
        <v>12</v>
      </c>
      <c r="J136" s="5" t="s">
        <v>13</v>
      </c>
      <c r="K136" s="7" t="s">
        <v>172</v>
      </c>
    </row>
    <row r="137" spans="2:11" s="1" customFormat="1" ht="97.5" customHeight="1" thickBot="1" x14ac:dyDescent="0.25">
      <c r="B137" s="2">
        <f t="shared" si="22"/>
        <v>56</v>
      </c>
      <c r="C137" s="8">
        <f t="shared" si="22"/>
        <v>119</v>
      </c>
      <c r="D137" s="9" t="str">
        <f t="shared" si="14"/>
        <v>SNP-0056</v>
      </c>
      <c r="E137" s="10"/>
      <c r="F137" s="11" t="s">
        <v>227</v>
      </c>
      <c r="G137" s="8" t="s">
        <v>228</v>
      </c>
      <c r="H137" s="11" t="s">
        <v>171</v>
      </c>
      <c r="I137" s="8" t="s">
        <v>229</v>
      </c>
      <c r="J137" s="10" t="s">
        <v>13</v>
      </c>
      <c r="K137" s="12" t="s">
        <v>172</v>
      </c>
    </row>
    <row r="138" spans="2:11" s="1" customFormat="1" ht="97.5" customHeight="1" thickBot="1" x14ac:dyDescent="0.25">
      <c r="B138" s="2">
        <f t="shared" ref="B138:C138" si="23">B137+1</f>
        <v>57</v>
      </c>
      <c r="C138" s="3">
        <f t="shared" si="23"/>
        <v>120</v>
      </c>
      <c r="D138" s="4" t="str">
        <f t="shared" si="14"/>
        <v>SNP-0057</v>
      </c>
      <c r="E138" s="5"/>
      <c r="F138" s="6" t="s">
        <v>230</v>
      </c>
      <c r="G138" s="3" t="s">
        <v>231</v>
      </c>
      <c r="H138" s="6" t="s">
        <v>171</v>
      </c>
      <c r="I138" s="3" t="s">
        <v>133</v>
      </c>
      <c r="J138" s="5" t="s">
        <v>13</v>
      </c>
      <c r="K138" s="7" t="s">
        <v>232</v>
      </c>
    </row>
    <row r="139" spans="2:11" s="1" customFormat="1" ht="97.5" customHeight="1" thickBot="1" x14ac:dyDescent="0.25">
      <c r="B139" s="2">
        <f t="shared" ref="B139:C139" si="24">B138+1</f>
        <v>58</v>
      </c>
      <c r="C139" s="8">
        <f t="shared" si="24"/>
        <v>121</v>
      </c>
      <c r="D139" s="9" t="str">
        <f t="shared" si="14"/>
        <v>SNP-0058</v>
      </c>
      <c r="E139" s="10"/>
      <c r="F139" s="11" t="s">
        <v>233</v>
      </c>
      <c r="G139" s="8" t="s">
        <v>234</v>
      </c>
      <c r="H139" s="11" t="s">
        <v>235</v>
      </c>
      <c r="I139" s="8" t="s">
        <v>61</v>
      </c>
      <c r="J139" s="10" t="s">
        <v>13</v>
      </c>
      <c r="K139" s="12" t="s">
        <v>236</v>
      </c>
    </row>
    <row r="140" spans="2:11" s="1" customFormat="1" ht="97.5" customHeight="1" thickBot="1" x14ac:dyDescent="0.25">
      <c r="B140" s="2">
        <f t="shared" ref="B140:C140" si="25">B139+1</f>
        <v>59</v>
      </c>
      <c r="C140" s="3">
        <f t="shared" si="25"/>
        <v>122</v>
      </c>
      <c r="D140" s="4" t="str">
        <f t="shared" si="14"/>
        <v>SNP-0059</v>
      </c>
      <c r="E140" s="5"/>
      <c r="F140" s="6" t="s">
        <v>237</v>
      </c>
      <c r="G140" s="3" t="s">
        <v>238</v>
      </c>
      <c r="H140" s="6" t="s">
        <v>171</v>
      </c>
      <c r="I140" s="3" t="s">
        <v>239</v>
      </c>
      <c r="J140" s="5" t="s">
        <v>13</v>
      </c>
      <c r="K140" s="7" t="s">
        <v>236</v>
      </c>
    </row>
    <row r="141" spans="2:11" s="1" customFormat="1" ht="97.5" customHeight="1" thickBot="1" x14ac:dyDescent="0.25">
      <c r="B141" s="2">
        <f t="shared" ref="B141:C141" si="26">B140+1</f>
        <v>60</v>
      </c>
      <c r="C141" s="8">
        <f t="shared" si="26"/>
        <v>123</v>
      </c>
      <c r="D141" s="9" t="str">
        <f t="shared" si="14"/>
        <v>SNP-0060</v>
      </c>
      <c r="E141" s="10"/>
      <c r="F141" s="11" t="s">
        <v>240</v>
      </c>
      <c r="G141" s="8" t="s">
        <v>241</v>
      </c>
      <c r="H141" s="11" t="s">
        <v>171</v>
      </c>
      <c r="I141" s="8" t="s">
        <v>242</v>
      </c>
      <c r="J141" s="10" t="s">
        <v>13</v>
      </c>
      <c r="K141" s="12" t="s">
        <v>172</v>
      </c>
    </row>
    <row r="142" spans="2:11" s="1" customFormat="1" ht="97.5" customHeight="1" thickBot="1" x14ac:dyDescent="0.25">
      <c r="B142" s="2">
        <f t="shared" ref="B142:C142" si="27">B141+1</f>
        <v>61</v>
      </c>
      <c r="C142" s="3">
        <f t="shared" si="27"/>
        <v>124</v>
      </c>
      <c r="D142" s="4" t="str">
        <f t="shared" si="14"/>
        <v>SNP-0061</v>
      </c>
      <c r="E142" s="5"/>
      <c r="F142" s="6" t="s">
        <v>243</v>
      </c>
      <c r="G142" s="3" t="s">
        <v>244</v>
      </c>
      <c r="H142" s="6" t="s">
        <v>171</v>
      </c>
      <c r="I142" s="3" t="s">
        <v>245</v>
      </c>
      <c r="J142" s="5" t="s">
        <v>13</v>
      </c>
      <c r="K142" s="7" t="s">
        <v>172</v>
      </c>
    </row>
    <row r="143" spans="2:11" s="1" customFormat="1" ht="97.5" customHeight="1" thickBot="1" x14ac:dyDescent="0.25">
      <c r="B143" s="2">
        <f t="shared" ref="B143:C143" si="28">B142+1</f>
        <v>62</v>
      </c>
      <c r="C143" s="8">
        <f t="shared" si="28"/>
        <v>125</v>
      </c>
      <c r="D143" s="9" t="str">
        <f t="shared" si="14"/>
        <v>SNP-0062</v>
      </c>
      <c r="E143" s="10"/>
      <c r="F143" s="11" t="s">
        <v>246</v>
      </c>
      <c r="G143" s="8" t="s">
        <v>247</v>
      </c>
      <c r="H143" s="11" t="s">
        <v>171</v>
      </c>
      <c r="I143" s="8" t="s">
        <v>248</v>
      </c>
      <c r="J143" s="10" t="s">
        <v>13</v>
      </c>
      <c r="K143" s="12" t="s">
        <v>172</v>
      </c>
    </row>
    <row r="144" spans="2:11" s="1" customFormat="1" ht="97.5" customHeight="1" thickBot="1" x14ac:dyDescent="0.25">
      <c r="B144" s="2">
        <f t="shared" ref="B144:C144" si="29">B143+1</f>
        <v>63</v>
      </c>
      <c r="C144" s="3">
        <f t="shared" si="29"/>
        <v>126</v>
      </c>
      <c r="D144" s="4" t="str">
        <f t="shared" si="14"/>
        <v>SNP-0063</v>
      </c>
      <c r="E144" s="5"/>
      <c r="F144" s="6" t="s">
        <v>249</v>
      </c>
      <c r="G144" s="3" t="s">
        <v>20</v>
      </c>
      <c r="H144" s="6" t="s">
        <v>171</v>
      </c>
      <c r="I144" s="3" t="s">
        <v>65</v>
      </c>
      <c r="J144" s="5" t="s">
        <v>13</v>
      </c>
      <c r="K144" s="7" t="s">
        <v>172</v>
      </c>
    </row>
    <row r="145" spans="2:11" s="1" customFormat="1" ht="97.5" customHeight="1" thickBot="1" x14ac:dyDescent="0.25">
      <c r="B145" s="2">
        <f t="shared" ref="B145:C145" si="30">B144+1</f>
        <v>64</v>
      </c>
      <c r="C145" s="8">
        <f t="shared" si="30"/>
        <v>127</v>
      </c>
      <c r="D145" s="9" t="str">
        <f t="shared" si="14"/>
        <v>SNP-0064</v>
      </c>
      <c r="E145" s="10"/>
      <c r="F145" s="11" t="s">
        <v>250</v>
      </c>
      <c r="G145" s="8" t="s">
        <v>1391</v>
      </c>
      <c r="H145" s="11" t="s">
        <v>171</v>
      </c>
      <c r="I145" s="8" t="s">
        <v>133</v>
      </c>
      <c r="J145" s="10" t="s">
        <v>13</v>
      </c>
      <c r="K145" s="12" t="s">
        <v>172</v>
      </c>
    </row>
    <row r="146" spans="2:11" s="1" customFormat="1" ht="97.5" customHeight="1" thickBot="1" x14ac:dyDescent="0.25">
      <c r="B146" s="2">
        <f t="shared" ref="B146:C153" si="31">B145+1</f>
        <v>65</v>
      </c>
      <c r="C146" s="3">
        <f t="shared" si="31"/>
        <v>128</v>
      </c>
      <c r="D146" s="4" t="str">
        <f t="shared" si="14"/>
        <v>SNP-0065</v>
      </c>
      <c r="E146" s="5"/>
      <c r="F146" s="6" t="s">
        <v>251</v>
      </c>
      <c r="G146" s="3" t="s">
        <v>20</v>
      </c>
      <c r="H146" s="6" t="s">
        <v>171</v>
      </c>
      <c r="I146" s="3" t="s">
        <v>65</v>
      </c>
      <c r="J146" s="5" t="s">
        <v>13</v>
      </c>
      <c r="K146" s="7" t="s">
        <v>172</v>
      </c>
    </row>
    <row r="147" spans="2:11" s="1" customFormat="1" ht="97.5" customHeight="1" thickBot="1" x14ac:dyDescent="0.25">
      <c r="B147" s="2">
        <f t="shared" si="31"/>
        <v>66</v>
      </c>
      <c r="C147" s="8">
        <f t="shared" si="31"/>
        <v>129</v>
      </c>
      <c r="D147" s="9" t="str">
        <f t="shared" si="14"/>
        <v>SNP-0066</v>
      </c>
      <c r="E147" s="10"/>
      <c r="F147" s="11" t="s">
        <v>252</v>
      </c>
      <c r="G147" s="8" t="s">
        <v>1390</v>
      </c>
      <c r="H147" s="11" t="s">
        <v>171</v>
      </c>
      <c r="I147" s="8" t="s">
        <v>133</v>
      </c>
      <c r="J147" s="10" t="s">
        <v>13</v>
      </c>
      <c r="K147" s="12" t="s">
        <v>172</v>
      </c>
    </row>
    <row r="148" spans="2:11" s="1" customFormat="1" ht="97.5" customHeight="1" thickBot="1" x14ac:dyDescent="0.25">
      <c r="B148" s="2">
        <f t="shared" si="31"/>
        <v>67</v>
      </c>
      <c r="C148" s="3">
        <f t="shared" si="31"/>
        <v>130</v>
      </c>
      <c r="D148" s="4" t="str">
        <f t="shared" si="14"/>
        <v>SNP-0067</v>
      </c>
      <c r="E148" s="5"/>
      <c r="F148" s="6" t="s">
        <v>253</v>
      </c>
      <c r="G148" s="3" t="s">
        <v>20</v>
      </c>
      <c r="H148" s="6" t="s">
        <v>171</v>
      </c>
      <c r="I148" s="3" t="s">
        <v>133</v>
      </c>
      <c r="J148" s="5" t="s">
        <v>13</v>
      </c>
      <c r="K148" s="7" t="s">
        <v>172</v>
      </c>
    </row>
    <row r="149" spans="2:11" s="1" customFormat="1" ht="97.5" customHeight="1" thickBot="1" x14ac:dyDescent="0.25">
      <c r="B149" s="2">
        <f t="shared" si="31"/>
        <v>68</v>
      </c>
      <c r="C149" s="8">
        <f t="shared" si="31"/>
        <v>131</v>
      </c>
      <c r="D149" s="9" t="str">
        <f t="shared" si="14"/>
        <v>SNP-0068</v>
      </c>
      <c r="E149" s="10"/>
      <c r="F149" s="11" t="s">
        <v>254</v>
      </c>
      <c r="G149" s="8" t="s">
        <v>20</v>
      </c>
      <c r="H149" s="11" t="s">
        <v>255</v>
      </c>
      <c r="I149" s="8" t="s">
        <v>256</v>
      </c>
      <c r="J149" s="10" t="s">
        <v>257</v>
      </c>
      <c r="K149" s="12" t="s">
        <v>172</v>
      </c>
    </row>
    <row r="150" spans="2:11" s="1" customFormat="1" ht="97.5" customHeight="1" thickBot="1" x14ac:dyDescent="0.25">
      <c r="B150" s="2">
        <f t="shared" si="31"/>
        <v>69</v>
      </c>
      <c r="C150" s="3">
        <f t="shared" si="31"/>
        <v>132</v>
      </c>
      <c r="D150" s="4" t="str">
        <f t="shared" si="14"/>
        <v>SNP-0069</v>
      </c>
      <c r="E150" s="5"/>
      <c r="F150" s="6" t="s">
        <v>258</v>
      </c>
      <c r="G150" s="3" t="s">
        <v>20</v>
      </c>
      <c r="H150" s="6" t="s">
        <v>255</v>
      </c>
      <c r="I150" s="3" t="s">
        <v>256</v>
      </c>
      <c r="J150" s="5" t="s">
        <v>257</v>
      </c>
      <c r="K150" s="7" t="s">
        <v>172</v>
      </c>
    </row>
    <row r="151" spans="2:11" s="1" customFormat="1" ht="97.5" customHeight="1" thickBot="1" x14ac:dyDescent="0.25">
      <c r="B151" s="2">
        <f t="shared" si="31"/>
        <v>70</v>
      </c>
      <c r="C151" s="8">
        <f t="shared" si="31"/>
        <v>133</v>
      </c>
      <c r="D151" s="9" t="str">
        <f t="shared" si="14"/>
        <v>SNP-0070</v>
      </c>
      <c r="E151" s="10"/>
      <c r="F151" s="11" t="s">
        <v>259</v>
      </c>
      <c r="G151" s="8" t="s">
        <v>20</v>
      </c>
      <c r="H151" s="11" t="s">
        <v>255</v>
      </c>
      <c r="I151" s="8" t="s">
        <v>256</v>
      </c>
      <c r="J151" s="10" t="s">
        <v>257</v>
      </c>
      <c r="K151" s="12" t="s">
        <v>172</v>
      </c>
    </row>
    <row r="152" spans="2:11" s="1" customFormat="1" ht="97.5" customHeight="1" thickBot="1" x14ac:dyDescent="0.25">
      <c r="B152" s="2">
        <f t="shared" si="31"/>
        <v>71</v>
      </c>
      <c r="C152" s="3">
        <f>C151+1</f>
        <v>134</v>
      </c>
      <c r="D152" s="4" t="str">
        <f t="shared" si="14"/>
        <v>SNP-0071</v>
      </c>
      <c r="E152" s="5"/>
      <c r="F152" s="17" t="s">
        <v>260</v>
      </c>
      <c r="G152" s="3" t="s">
        <v>20</v>
      </c>
      <c r="H152" s="6" t="s">
        <v>255</v>
      </c>
      <c r="I152" s="3" t="s">
        <v>256</v>
      </c>
      <c r="J152" s="5" t="s">
        <v>257</v>
      </c>
      <c r="K152" s="7" t="s">
        <v>172</v>
      </c>
    </row>
    <row r="153" spans="2:11" s="1" customFormat="1" ht="97.5" customHeight="1" thickBot="1" x14ac:dyDescent="0.25">
      <c r="B153" s="2">
        <f t="shared" si="31"/>
        <v>72</v>
      </c>
      <c r="C153" s="8">
        <f>C152+1</f>
        <v>135</v>
      </c>
      <c r="D153" s="9" t="str">
        <f t="shared" si="14"/>
        <v>SNP-0072</v>
      </c>
      <c r="E153" s="10"/>
      <c r="F153" s="11" t="s">
        <v>261</v>
      </c>
      <c r="G153" s="8" t="s">
        <v>20</v>
      </c>
      <c r="H153" s="11" t="s">
        <v>255</v>
      </c>
      <c r="I153" s="8" t="s">
        <v>256</v>
      </c>
      <c r="J153" s="10" t="s">
        <v>257</v>
      </c>
      <c r="K153" s="12" t="s">
        <v>172</v>
      </c>
    </row>
    <row r="154" spans="2:11" s="1" customFormat="1" ht="97.5" customHeight="1" thickBot="1" x14ac:dyDescent="0.25">
      <c r="B154" s="2">
        <f t="shared" ref="B154:C154" si="32">B153+1</f>
        <v>73</v>
      </c>
      <c r="C154" s="3">
        <f t="shared" si="32"/>
        <v>136</v>
      </c>
      <c r="D154" s="4" t="str">
        <f t="shared" si="14"/>
        <v>SNP-0073</v>
      </c>
      <c r="E154" s="5"/>
      <c r="F154" s="6" t="s">
        <v>1226</v>
      </c>
      <c r="G154" s="3" t="s">
        <v>1227</v>
      </c>
      <c r="H154" s="6" t="s">
        <v>171</v>
      </c>
      <c r="I154" s="3" t="s">
        <v>229</v>
      </c>
      <c r="J154" s="5" t="s">
        <v>257</v>
      </c>
      <c r="K154" s="7" t="s">
        <v>172</v>
      </c>
    </row>
    <row r="155" spans="2:11" s="1" customFormat="1" ht="97.5" customHeight="1" thickBot="1" x14ac:dyDescent="0.25">
      <c r="B155" s="2">
        <f t="shared" ref="B155:C155" si="33">B154+1</f>
        <v>74</v>
      </c>
      <c r="C155" s="8">
        <f t="shared" si="33"/>
        <v>137</v>
      </c>
      <c r="D155" s="9" t="str">
        <f t="shared" si="14"/>
        <v>SNP-0074</v>
      </c>
      <c r="E155" s="10"/>
      <c r="F155" s="11" t="s">
        <v>1423</v>
      </c>
      <c r="G155" s="8" t="s">
        <v>20</v>
      </c>
      <c r="H155" s="11" t="s">
        <v>171</v>
      </c>
      <c r="I155" s="8" t="s">
        <v>256</v>
      </c>
      <c r="J155" s="10" t="s">
        <v>257</v>
      </c>
      <c r="K155" s="12" t="s">
        <v>172</v>
      </c>
    </row>
    <row r="156" spans="2:11" s="1" customFormat="1" ht="97.5" customHeight="1" thickBot="1" x14ac:dyDescent="0.25">
      <c r="B156" s="2">
        <f t="shared" ref="B156:C163" si="34">B155+1</f>
        <v>75</v>
      </c>
      <c r="C156" s="3">
        <f t="shared" si="34"/>
        <v>138</v>
      </c>
      <c r="D156" s="4" t="str">
        <f t="shared" si="14"/>
        <v>SNP-0075</v>
      </c>
      <c r="E156" s="5"/>
      <c r="F156" s="6" t="s">
        <v>1422</v>
      </c>
      <c r="G156" s="3" t="s">
        <v>20</v>
      </c>
      <c r="H156" s="6" t="s">
        <v>171</v>
      </c>
      <c r="I156" s="3" t="s">
        <v>256</v>
      </c>
      <c r="J156" s="5" t="s">
        <v>257</v>
      </c>
      <c r="K156" s="7" t="s">
        <v>172</v>
      </c>
    </row>
    <row r="157" spans="2:11" s="1" customFormat="1" ht="97.5" customHeight="1" thickBot="1" x14ac:dyDescent="0.25">
      <c r="B157" s="2">
        <f t="shared" ref="B157" si="35">B156+1</f>
        <v>76</v>
      </c>
      <c r="C157" s="18">
        <f t="shared" si="34"/>
        <v>139</v>
      </c>
      <c r="D157" s="19" t="str">
        <f t="shared" si="14"/>
        <v>SNP-0076</v>
      </c>
      <c r="E157" s="20"/>
      <c r="F157" s="21" t="s">
        <v>1458</v>
      </c>
      <c r="G157" s="18" t="s">
        <v>20</v>
      </c>
      <c r="H157" s="21" t="s">
        <v>171</v>
      </c>
      <c r="I157" s="18" t="s">
        <v>32</v>
      </c>
      <c r="J157" s="20" t="s">
        <v>257</v>
      </c>
      <c r="K157" s="22" t="s">
        <v>172</v>
      </c>
    </row>
    <row r="158" spans="2:11" s="1" customFormat="1" ht="97.5" customHeight="1" thickBot="1" x14ac:dyDescent="0.25">
      <c r="B158" s="2">
        <f t="shared" ref="B158" si="36">B157+1</f>
        <v>77</v>
      </c>
      <c r="C158" s="18">
        <f t="shared" si="34"/>
        <v>140</v>
      </c>
      <c r="D158" s="19" t="str">
        <f t="shared" si="14"/>
        <v>SNP-0077</v>
      </c>
      <c r="E158" s="20"/>
      <c r="F158" s="21" t="s">
        <v>1459</v>
      </c>
      <c r="G158" s="18" t="s">
        <v>1460</v>
      </c>
      <c r="H158" s="21" t="s">
        <v>171</v>
      </c>
      <c r="I158" s="18" t="s">
        <v>761</v>
      </c>
      <c r="J158" s="20" t="s">
        <v>257</v>
      </c>
      <c r="K158" s="22" t="s">
        <v>172</v>
      </c>
    </row>
    <row r="159" spans="2:11" s="1" customFormat="1" ht="97.5" customHeight="1" thickBot="1" x14ac:dyDescent="0.25">
      <c r="B159" s="2">
        <f t="shared" ref="B159" si="37">B158+1</f>
        <v>78</v>
      </c>
      <c r="C159" s="18">
        <f t="shared" si="34"/>
        <v>141</v>
      </c>
      <c r="D159" s="19" t="str">
        <f t="shared" si="14"/>
        <v>SNP-0078</v>
      </c>
      <c r="E159" s="20"/>
      <c r="F159" s="21" t="s">
        <v>1461</v>
      </c>
      <c r="G159" s="18" t="s">
        <v>1462</v>
      </c>
      <c r="H159" s="21" t="s">
        <v>171</v>
      </c>
      <c r="I159" s="18" t="s">
        <v>229</v>
      </c>
      <c r="J159" s="20" t="s">
        <v>257</v>
      </c>
      <c r="K159" s="22" t="s">
        <v>172</v>
      </c>
    </row>
    <row r="160" spans="2:11" s="1" customFormat="1" ht="97.5" customHeight="1" thickBot="1" x14ac:dyDescent="0.25">
      <c r="B160" s="2">
        <f t="shared" ref="B160" si="38">B159+1</f>
        <v>79</v>
      </c>
      <c r="C160" s="18">
        <f t="shared" si="34"/>
        <v>142</v>
      </c>
      <c r="D160" s="19" t="str">
        <f t="shared" si="14"/>
        <v>SNP-0079</v>
      </c>
      <c r="E160" s="20"/>
      <c r="F160" s="21" t="s">
        <v>1463</v>
      </c>
      <c r="G160" s="18" t="s">
        <v>20</v>
      </c>
      <c r="H160" s="21" t="s">
        <v>171</v>
      </c>
      <c r="I160" s="18" t="s">
        <v>304</v>
      </c>
      <c r="J160" s="20" t="s">
        <v>257</v>
      </c>
      <c r="K160" s="22" t="s">
        <v>172</v>
      </c>
    </row>
    <row r="161" spans="2:11" s="1" customFormat="1" ht="97.5" customHeight="1" thickBot="1" x14ac:dyDescent="0.25">
      <c r="B161" s="2">
        <f t="shared" ref="B161" si="39">B160+1</f>
        <v>80</v>
      </c>
      <c r="C161" s="18">
        <f t="shared" si="34"/>
        <v>143</v>
      </c>
      <c r="D161" s="19" t="str">
        <f t="shared" si="14"/>
        <v>SNP-0080</v>
      </c>
      <c r="E161" s="20"/>
      <c r="F161" s="21" t="s">
        <v>1464</v>
      </c>
      <c r="G161" s="18" t="s">
        <v>20</v>
      </c>
      <c r="H161" s="21" t="s">
        <v>171</v>
      </c>
      <c r="I161" s="18" t="s">
        <v>304</v>
      </c>
      <c r="J161" s="20" t="s">
        <v>257</v>
      </c>
      <c r="K161" s="22" t="s">
        <v>172</v>
      </c>
    </row>
    <row r="162" spans="2:11" s="1" customFormat="1" ht="97.5" customHeight="1" thickBot="1" x14ac:dyDescent="0.25">
      <c r="B162" s="2">
        <f t="shared" ref="B162" si="40">B161+1</f>
        <v>81</v>
      </c>
      <c r="C162" s="18">
        <f t="shared" si="34"/>
        <v>144</v>
      </c>
      <c r="D162" s="19" t="str">
        <f t="shared" si="14"/>
        <v>SNP-0081</v>
      </c>
      <c r="E162" s="20"/>
      <c r="F162" s="21" t="s">
        <v>1465</v>
      </c>
      <c r="G162" s="18" t="s">
        <v>20</v>
      </c>
      <c r="H162" s="21" t="s">
        <v>171</v>
      </c>
      <c r="I162" s="18" t="s">
        <v>32</v>
      </c>
      <c r="J162" s="20" t="s">
        <v>257</v>
      </c>
      <c r="K162" s="22" t="s">
        <v>172</v>
      </c>
    </row>
    <row r="163" spans="2:11" s="1" customFormat="1" ht="97.5" customHeight="1" thickBot="1" x14ac:dyDescent="0.25">
      <c r="B163" s="2">
        <f t="shared" ref="B163" si="41">B162+1</f>
        <v>82</v>
      </c>
      <c r="C163" s="18">
        <f t="shared" si="34"/>
        <v>145</v>
      </c>
      <c r="D163" s="19" t="str">
        <f t="shared" si="14"/>
        <v>SNP-0082</v>
      </c>
      <c r="E163" s="20"/>
      <c r="F163" s="21" t="s">
        <v>1466</v>
      </c>
      <c r="G163" s="18" t="s">
        <v>20</v>
      </c>
      <c r="H163" s="21" t="s">
        <v>171</v>
      </c>
      <c r="I163" s="18" t="s">
        <v>761</v>
      </c>
      <c r="J163" s="20" t="s">
        <v>257</v>
      </c>
      <c r="K163" s="22" t="s">
        <v>172</v>
      </c>
    </row>
    <row r="164" spans="2:11" s="1" customFormat="1" ht="21" customHeight="1" thickBot="1" x14ac:dyDescent="0.25">
      <c r="B164" s="2"/>
      <c r="C164" s="44"/>
      <c r="D164" s="45"/>
      <c r="E164" s="45"/>
      <c r="F164" s="45"/>
      <c r="G164" s="45"/>
      <c r="H164" s="45"/>
      <c r="I164" s="45"/>
      <c r="J164" s="45"/>
      <c r="K164" s="46"/>
    </row>
    <row r="165" spans="2:11" ht="24" customHeight="1" thickBot="1" x14ac:dyDescent="0.3">
      <c r="C165" s="47" t="s">
        <v>262</v>
      </c>
      <c r="D165" s="47"/>
      <c r="E165" s="47"/>
      <c r="F165" s="47"/>
      <c r="G165" s="47"/>
      <c r="H165" s="47"/>
      <c r="I165" s="47"/>
      <c r="J165" s="47"/>
      <c r="K165" s="47"/>
    </row>
    <row r="166" spans="2:11" s="31" customFormat="1" ht="31.5" customHeight="1" thickBot="1" x14ac:dyDescent="0.3">
      <c r="B166" s="30"/>
      <c r="C166" s="13" t="s">
        <v>0</v>
      </c>
      <c r="D166" s="13" t="s">
        <v>1</v>
      </c>
      <c r="E166" s="13" t="s">
        <v>2</v>
      </c>
      <c r="F166" s="14" t="s">
        <v>3</v>
      </c>
      <c r="G166" s="14" t="s">
        <v>4</v>
      </c>
      <c r="H166" s="14" t="s">
        <v>5</v>
      </c>
      <c r="I166" s="14" t="s">
        <v>6</v>
      </c>
      <c r="J166" s="15" t="s">
        <v>7</v>
      </c>
      <c r="K166" s="16" t="s">
        <v>8</v>
      </c>
    </row>
    <row r="167" spans="2:11" s="25" customFormat="1" ht="97.5" customHeight="1" thickBot="1" x14ac:dyDescent="0.25">
      <c r="B167" s="35">
        <f t="shared" ref="B167:C173" si="42">B166+1</f>
        <v>1</v>
      </c>
      <c r="C167" s="3">
        <f>C163+1</f>
        <v>146</v>
      </c>
      <c r="D167" s="4" t="str">
        <f t="shared" ref="D167:D173" si="43">CONCATENATE("SPN","-","000",B167)</f>
        <v>SPN-0001</v>
      </c>
      <c r="E167" s="5"/>
      <c r="F167" s="6" t="s">
        <v>263</v>
      </c>
      <c r="G167" s="3" t="s">
        <v>20</v>
      </c>
      <c r="H167" s="6" t="s">
        <v>264</v>
      </c>
      <c r="I167" s="3" t="s">
        <v>256</v>
      </c>
      <c r="J167" s="5" t="s">
        <v>217</v>
      </c>
      <c r="K167" s="7" t="s">
        <v>172</v>
      </c>
    </row>
    <row r="168" spans="2:11" s="25" customFormat="1" ht="97.5" customHeight="1" thickBot="1" x14ac:dyDescent="0.25">
      <c r="B168" s="35">
        <f t="shared" si="42"/>
        <v>2</v>
      </c>
      <c r="C168" s="8">
        <f>C167+1</f>
        <v>147</v>
      </c>
      <c r="D168" s="9" t="str">
        <f t="shared" si="43"/>
        <v>SPN-0002</v>
      </c>
      <c r="E168" s="10"/>
      <c r="F168" s="11" t="s">
        <v>265</v>
      </c>
      <c r="G168" s="8" t="s">
        <v>266</v>
      </c>
      <c r="H168" s="11" t="s">
        <v>264</v>
      </c>
      <c r="I168" s="8" t="s">
        <v>256</v>
      </c>
      <c r="J168" s="10" t="s">
        <v>217</v>
      </c>
      <c r="K168" s="12" t="s">
        <v>172</v>
      </c>
    </row>
    <row r="169" spans="2:11" s="25" customFormat="1" ht="97.5" customHeight="1" thickBot="1" x14ac:dyDescent="0.25">
      <c r="B169" s="35">
        <f t="shared" si="42"/>
        <v>3</v>
      </c>
      <c r="C169" s="3">
        <f>C168+1</f>
        <v>148</v>
      </c>
      <c r="D169" s="4" t="str">
        <f t="shared" si="43"/>
        <v>SPN-0003</v>
      </c>
      <c r="E169" s="5"/>
      <c r="F169" s="6" t="s">
        <v>267</v>
      </c>
      <c r="G169" s="3" t="s">
        <v>268</v>
      </c>
      <c r="H169" s="6" t="s">
        <v>264</v>
      </c>
      <c r="I169" s="3" t="s">
        <v>256</v>
      </c>
      <c r="J169" s="5" t="s">
        <v>217</v>
      </c>
      <c r="K169" s="7" t="s">
        <v>172</v>
      </c>
    </row>
    <row r="170" spans="2:11" s="25" customFormat="1" ht="97.5" customHeight="1" thickBot="1" x14ac:dyDescent="0.25">
      <c r="B170" s="35">
        <f t="shared" si="42"/>
        <v>4</v>
      </c>
      <c r="C170" s="8">
        <f t="shared" si="42"/>
        <v>149</v>
      </c>
      <c r="D170" s="9" t="str">
        <f t="shared" si="43"/>
        <v>SPN-0004</v>
      </c>
      <c r="E170" s="10"/>
      <c r="F170" s="11" t="s">
        <v>269</v>
      </c>
      <c r="G170" s="8" t="s">
        <v>20</v>
      </c>
      <c r="H170" s="11" t="s">
        <v>264</v>
      </c>
      <c r="I170" s="8" t="s">
        <v>256</v>
      </c>
      <c r="J170" s="10" t="s">
        <v>217</v>
      </c>
      <c r="K170" s="12" t="s">
        <v>172</v>
      </c>
    </row>
    <row r="171" spans="2:11" s="25" customFormat="1" ht="97.5" customHeight="1" thickBot="1" x14ac:dyDescent="0.25">
      <c r="B171" s="35">
        <f t="shared" si="42"/>
        <v>5</v>
      </c>
      <c r="C171" s="3">
        <f t="shared" si="42"/>
        <v>150</v>
      </c>
      <c r="D171" s="4" t="str">
        <f t="shared" si="43"/>
        <v>SPN-0005</v>
      </c>
      <c r="E171" s="5"/>
      <c r="F171" s="6" t="s">
        <v>270</v>
      </c>
      <c r="G171" s="3" t="s">
        <v>20</v>
      </c>
      <c r="H171" s="6" t="s">
        <v>264</v>
      </c>
      <c r="I171" s="3" t="s">
        <v>256</v>
      </c>
      <c r="J171" s="5" t="s">
        <v>217</v>
      </c>
      <c r="K171" s="7" t="s">
        <v>172</v>
      </c>
    </row>
    <row r="172" spans="2:11" s="25" customFormat="1" ht="97.5" customHeight="1" thickBot="1" x14ac:dyDescent="0.25">
      <c r="B172" s="35">
        <f t="shared" si="42"/>
        <v>6</v>
      </c>
      <c r="C172" s="8">
        <f t="shared" si="42"/>
        <v>151</v>
      </c>
      <c r="D172" s="9" t="str">
        <f t="shared" si="43"/>
        <v>SPN-0006</v>
      </c>
      <c r="E172" s="10"/>
      <c r="F172" s="11" t="s">
        <v>271</v>
      </c>
      <c r="G172" s="8" t="s">
        <v>20</v>
      </c>
      <c r="H172" s="11" t="s">
        <v>264</v>
      </c>
      <c r="I172" s="8" t="s">
        <v>256</v>
      </c>
      <c r="J172" s="10" t="s">
        <v>272</v>
      </c>
      <c r="K172" s="12" t="s">
        <v>172</v>
      </c>
    </row>
    <row r="173" spans="2:11" s="25" customFormat="1" ht="97.5" customHeight="1" thickBot="1" x14ac:dyDescent="0.25">
      <c r="B173" s="35">
        <f t="shared" si="42"/>
        <v>7</v>
      </c>
      <c r="C173" s="3">
        <f t="shared" si="42"/>
        <v>152</v>
      </c>
      <c r="D173" s="4" t="str">
        <f t="shared" si="43"/>
        <v>SPN-0007</v>
      </c>
      <c r="E173" s="5"/>
      <c r="F173" s="6" t="s">
        <v>1340</v>
      </c>
      <c r="G173" s="3" t="s">
        <v>1341</v>
      </c>
      <c r="H173" s="6" t="s">
        <v>264</v>
      </c>
      <c r="I173" s="3" t="s">
        <v>302</v>
      </c>
      <c r="J173" s="5" t="s">
        <v>272</v>
      </c>
      <c r="K173" s="7" t="s">
        <v>172</v>
      </c>
    </row>
    <row r="174" spans="2:11" s="25" customFormat="1" ht="22.5" customHeight="1" thickBot="1" x14ac:dyDescent="0.25">
      <c r="B174" s="35"/>
      <c r="C174" s="44"/>
      <c r="D174" s="45"/>
      <c r="E174" s="45"/>
      <c r="F174" s="45"/>
      <c r="G174" s="45"/>
      <c r="H174" s="45"/>
      <c r="I174" s="45"/>
      <c r="J174" s="45"/>
      <c r="K174" s="46"/>
    </row>
    <row r="175" spans="2:11" ht="24" customHeight="1" thickBot="1" x14ac:dyDescent="0.3">
      <c r="C175" s="47" t="s">
        <v>273</v>
      </c>
      <c r="D175" s="47"/>
      <c r="E175" s="47"/>
      <c r="F175" s="47"/>
      <c r="G175" s="47"/>
      <c r="H175" s="47"/>
      <c r="I175" s="47"/>
      <c r="J175" s="47"/>
      <c r="K175" s="47"/>
    </row>
    <row r="176" spans="2:11" s="37" customFormat="1" ht="32.25" customHeight="1" thickBot="1" x14ac:dyDescent="0.3">
      <c r="B176" s="36"/>
      <c r="C176" s="13" t="s">
        <v>0</v>
      </c>
      <c r="D176" s="13" t="s">
        <v>1</v>
      </c>
      <c r="E176" s="13" t="s">
        <v>2</v>
      </c>
      <c r="F176" s="14" t="s">
        <v>3</v>
      </c>
      <c r="G176" s="14" t="s">
        <v>4</v>
      </c>
      <c r="H176" s="14" t="s">
        <v>5</v>
      </c>
      <c r="I176" s="14" t="s">
        <v>6</v>
      </c>
      <c r="J176" s="15" t="s">
        <v>7</v>
      </c>
      <c r="K176" s="16" t="s">
        <v>8</v>
      </c>
    </row>
    <row r="177" spans="2:11" s="25" customFormat="1" ht="97.5" customHeight="1" thickBot="1" x14ac:dyDescent="0.25">
      <c r="B177" s="35">
        <f t="shared" ref="B177:C192" si="44">B176+1</f>
        <v>1</v>
      </c>
      <c r="C177" s="3">
        <f>C173+1</f>
        <v>153</v>
      </c>
      <c r="D177" s="4" t="str">
        <f t="shared" ref="D177:D185" si="45">CONCATENATE("SPB","-","000",B177)</f>
        <v>SPB-0001</v>
      </c>
      <c r="E177" s="5"/>
      <c r="F177" s="6" t="s">
        <v>274</v>
      </c>
      <c r="G177" s="3" t="s">
        <v>275</v>
      </c>
      <c r="H177" s="6" t="s">
        <v>276</v>
      </c>
      <c r="I177" s="3" t="s">
        <v>277</v>
      </c>
      <c r="J177" s="5" t="s">
        <v>13</v>
      </c>
      <c r="K177" s="7" t="s">
        <v>172</v>
      </c>
    </row>
    <row r="178" spans="2:11" s="25" customFormat="1" ht="97.5" customHeight="1" thickBot="1" x14ac:dyDescent="0.25">
      <c r="B178" s="35">
        <f t="shared" si="44"/>
        <v>2</v>
      </c>
      <c r="C178" s="8">
        <f>C177+1</f>
        <v>154</v>
      </c>
      <c r="D178" s="9" t="str">
        <f t="shared" si="45"/>
        <v>SPB-0002</v>
      </c>
      <c r="E178" s="10"/>
      <c r="F178" s="11" t="s">
        <v>278</v>
      </c>
      <c r="G178" s="8" t="s">
        <v>20</v>
      </c>
      <c r="H178" s="11" t="s">
        <v>276</v>
      </c>
      <c r="I178" s="8" t="s">
        <v>279</v>
      </c>
      <c r="J178" s="10" t="s">
        <v>13</v>
      </c>
      <c r="K178" s="12" t="s">
        <v>172</v>
      </c>
    </row>
    <row r="179" spans="2:11" s="25" customFormat="1" ht="97.5" customHeight="1" thickBot="1" x14ac:dyDescent="0.25">
      <c r="B179" s="35">
        <f t="shared" si="44"/>
        <v>3</v>
      </c>
      <c r="C179" s="3">
        <f t="shared" si="44"/>
        <v>155</v>
      </c>
      <c r="D179" s="4" t="str">
        <f t="shared" si="45"/>
        <v>SPB-0003</v>
      </c>
      <c r="E179" s="5"/>
      <c r="F179" s="6" t="s">
        <v>280</v>
      </c>
      <c r="G179" s="3" t="s">
        <v>20</v>
      </c>
      <c r="H179" s="6" t="s">
        <v>276</v>
      </c>
      <c r="I179" s="3" t="s">
        <v>281</v>
      </c>
      <c r="J179" s="5" t="s">
        <v>13</v>
      </c>
      <c r="K179" s="7" t="s">
        <v>172</v>
      </c>
    </row>
    <row r="180" spans="2:11" s="25" customFormat="1" ht="97.5" customHeight="1" thickBot="1" x14ac:dyDescent="0.25">
      <c r="B180" s="35">
        <f t="shared" si="44"/>
        <v>4</v>
      </c>
      <c r="C180" s="8">
        <f t="shared" si="44"/>
        <v>156</v>
      </c>
      <c r="D180" s="9" t="str">
        <f t="shared" si="45"/>
        <v>SPB-0004</v>
      </c>
      <c r="E180" s="10"/>
      <c r="F180" s="11" t="s">
        <v>282</v>
      </c>
      <c r="G180" s="8" t="s">
        <v>20</v>
      </c>
      <c r="H180" s="11" t="s">
        <v>276</v>
      </c>
      <c r="I180" s="8" t="s">
        <v>283</v>
      </c>
      <c r="J180" s="10" t="s">
        <v>13</v>
      </c>
      <c r="K180" s="12" t="s">
        <v>172</v>
      </c>
    </row>
    <row r="181" spans="2:11" s="25" customFormat="1" ht="97.5" customHeight="1" thickBot="1" x14ac:dyDescent="0.25">
      <c r="B181" s="35">
        <f t="shared" si="44"/>
        <v>5</v>
      </c>
      <c r="C181" s="3">
        <f t="shared" si="44"/>
        <v>157</v>
      </c>
      <c r="D181" s="4" t="str">
        <f t="shared" si="45"/>
        <v>SPB-0005</v>
      </c>
      <c r="E181" s="5"/>
      <c r="F181" s="6" t="s">
        <v>284</v>
      </c>
      <c r="G181" s="3" t="s">
        <v>20</v>
      </c>
      <c r="H181" s="6" t="s">
        <v>276</v>
      </c>
      <c r="I181" s="3" t="s">
        <v>111</v>
      </c>
      <c r="J181" s="5" t="s">
        <v>13</v>
      </c>
      <c r="K181" s="7" t="s">
        <v>172</v>
      </c>
    </row>
    <row r="182" spans="2:11" s="25" customFormat="1" ht="97.5" customHeight="1" thickBot="1" x14ac:dyDescent="0.25">
      <c r="B182" s="35">
        <f t="shared" si="44"/>
        <v>6</v>
      </c>
      <c r="C182" s="8">
        <f t="shared" si="44"/>
        <v>158</v>
      </c>
      <c r="D182" s="9" t="str">
        <f t="shared" si="45"/>
        <v>SPB-0006</v>
      </c>
      <c r="E182" s="10"/>
      <c r="F182" s="11" t="s">
        <v>285</v>
      </c>
      <c r="G182" s="8" t="s">
        <v>286</v>
      </c>
      <c r="H182" s="11" t="s">
        <v>276</v>
      </c>
      <c r="I182" s="8" t="s">
        <v>287</v>
      </c>
      <c r="J182" s="10" t="s">
        <v>13</v>
      </c>
      <c r="K182" s="12" t="s">
        <v>172</v>
      </c>
    </row>
    <row r="183" spans="2:11" s="25" customFormat="1" ht="97.5" customHeight="1" thickBot="1" x14ac:dyDescent="0.25">
      <c r="B183" s="35">
        <f t="shared" si="44"/>
        <v>7</v>
      </c>
      <c r="C183" s="3">
        <f t="shared" si="44"/>
        <v>159</v>
      </c>
      <c r="D183" s="4" t="str">
        <f t="shared" si="45"/>
        <v>SPB-0007</v>
      </c>
      <c r="E183" s="5"/>
      <c r="F183" s="6" t="s">
        <v>288</v>
      </c>
      <c r="G183" s="3" t="s">
        <v>289</v>
      </c>
      <c r="H183" s="6" t="s">
        <v>276</v>
      </c>
      <c r="I183" s="3" t="s">
        <v>290</v>
      </c>
      <c r="J183" s="5" t="s">
        <v>13</v>
      </c>
      <c r="K183" s="7" t="s">
        <v>172</v>
      </c>
    </row>
    <row r="184" spans="2:11" s="25" customFormat="1" ht="97.5" customHeight="1" thickBot="1" x14ac:dyDescent="0.25">
      <c r="B184" s="35">
        <f t="shared" si="44"/>
        <v>8</v>
      </c>
      <c r="C184" s="8">
        <f t="shared" si="44"/>
        <v>160</v>
      </c>
      <c r="D184" s="9" t="str">
        <f t="shared" si="45"/>
        <v>SPB-0008</v>
      </c>
      <c r="E184" s="10"/>
      <c r="F184" s="11" t="s">
        <v>291</v>
      </c>
      <c r="G184" s="8" t="s">
        <v>20</v>
      </c>
      <c r="H184" s="11" t="s">
        <v>276</v>
      </c>
      <c r="I184" s="8" t="s">
        <v>214</v>
      </c>
      <c r="J184" s="10" t="s">
        <v>13</v>
      </c>
      <c r="K184" s="12" t="s">
        <v>172</v>
      </c>
    </row>
    <row r="185" spans="2:11" s="25" customFormat="1" ht="97.5" customHeight="1" thickBot="1" x14ac:dyDescent="0.25">
      <c r="B185" s="35">
        <f t="shared" si="44"/>
        <v>9</v>
      </c>
      <c r="C185" s="3">
        <f t="shared" si="44"/>
        <v>161</v>
      </c>
      <c r="D185" s="4" t="str">
        <f t="shared" si="45"/>
        <v>SPB-0009</v>
      </c>
      <c r="E185" s="5"/>
      <c r="F185" s="6" t="s">
        <v>292</v>
      </c>
      <c r="G185" s="3" t="s">
        <v>293</v>
      </c>
      <c r="H185" s="6" t="s">
        <v>294</v>
      </c>
      <c r="I185" s="3" t="s">
        <v>295</v>
      </c>
      <c r="J185" s="5" t="s">
        <v>13</v>
      </c>
      <c r="K185" s="7" t="s">
        <v>172</v>
      </c>
    </row>
    <row r="186" spans="2:11" s="25" customFormat="1" ht="97.5" customHeight="1" thickBot="1" x14ac:dyDescent="0.25">
      <c r="B186" s="35">
        <f t="shared" si="44"/>
        <v>10</v>
      </c>
      <c r="C186" s="8">
        <f t="shared" si="44"/>
        <v>162</v>
      </c>
      <c r="D186" s="9" t="str">
        <f t="shared" ref="D186:D217" si="46">CONCATENATE("SPB","-","00",B186)</f>
        <v>SPB-0010</v>
      </c>
      <c r="E186" s="10"/>
      <c r="F186" s="11" t="s">
        <v>296</v>
      </c>
      <c r="G186" s="8" t="s">
        <v>297</v>
      </c>
      <c r="H186" s="11" t="s">
        <v>294</v>
      </c>
      <c r="I186" s="8" t="s">
        <v>295</v>
      </c>
      <c r="J186" s="10" t="s">
        <v>13</v>
      </c>
      <c r="K186" s="12" t="s">
        <v>172</v>
      </c>
    </row>
    <row r="187" spans="2:11" s="25" customFormat="1" ht="97.5" customHeight="1" thickBot="1" x14ac:dyDescent="0.25">
      <c r="B187" s="35">
        <f t="shared" si="44"/>
        <v>11</v>
      </c>
      <c r="C187" s="3">
        <f t="shared" si="44"/>
        <v>163</v>
      </c>
      <c r="D187" s="4" t="str">
        <f t="shared" si="46"/>
        <v>SPB-0011</v>
      </c>
      <c r="E187" s="5"/>
      <c r="F187" s="6" t="s">
        <v>298</v>
      </c>
      <c r="G187" s="3" t="s">
        <v>299</v>
      </c>
      <c r="H187" s="6" t="s">
        <v>294</v>
      </c>
      <c r="I187" s="3" t="s">
        <v>300</v>
      </c>
      <c r="J187" s="5" t="s">
        <v>13</v>
      </c>
      <c r="K187" s="7" t="s">
        <v>172</v>
      </c>
    </row>
    <row r="188" spans="2:11" s="25" customFormat="1" ht="97.5" customHeight="1" thickBot="1" x14ac:dyDescent="0.25">
      <c r="B188" s="35">
        <f t="shared" si="44"/>
        <v>12</v>
      </c>
      <c r="C188" s="8">
        <f t="shared" si="44"/>
        <v>164</v>
      </c>
      <c r="D188" s="9" t="str">
        <f t="shared" si="46"/>
        <v>SPB-0012</v>
      </c>
      <c r="E188" s="10"/>
      <c r="F188" s="11" t="s">
        <v>301</v>
      </c>
      <c r="G188" s="8" t="s">
        <v>20</v>
      </c>
      <c r="H188" s="11" t="s">
        <v>294</v>
      </c>
      <c r="I188" s="8" t="s">
        <v>302</v>
      </c>
      <c r="J188" s="10" t="s">
        <v>13</v>
      </c>
      <c r="K188" s="12" t="s">
        <v>172</v>
      </c>
    </row>
    <row r="189" spans="2:11" s="25" customFormat="1" ht="97.5" customHeight="1" thickBot="1" x14ac:dyDescent="0.25">
      <c r="B189" s="35">
        <f t="shared" si="44"/>
        <v>13</v>
      </c>
      <c r="C189" s="3">
        <f t="shared" si="44"/>
        <v>165</v>
      </c>
      <c r="D189" s="4" t="str">
        <f t="shared" si="46"/>
        <v>SPB-0013</v>
      </c>
      <c r="E189" s="5"/>
      <c r="F189" s="6" t="s">
        <v>303</v>
      </c>
      <c r="G189" s="3" t="s">
        <v>20</v>
      </c>
      <c r="H189" s="6" t="s">
        <v>294</v>
      </c>
      <c r="I189" s="3" t="s">
        <v>304</v>
      </c>
      <c r="J189" s="5" t="s">
        <v>13</v>
      </c>
      <c r="K189" s="7" t="s">
        <v>172</v>
      </c>
    </row>
    <row r="190" spans="2:11" s="25" customFormat="1" ht="97.5" customHeight="1" thickBot="1" x14ac:dyDescent="0.25">
      <c r="B190" s="35">
        <f t="shared" si="44"/>
        <v>14</v>
      </c>
      <c r="C190" s="8">
        <f t="shared" si="44"/>
        <v>166</v>
      </c>
      <c r="D190" s="9" t="str">
        <f t="shared" si="46"/>
        <v>SPB-0014</v>
      </c>
      <c r="E190" s="10"/>
      <c r="F190" s="11" t="s">
        <v>305</v>
      </c>
      <c r="G190" s="8" t="s">
        <v>20</v>
      </c>
      <c r="H190" s="11" t="s">
        <v>294</v>
      </c>
      <c r="I190" s="8" t="s">
        <v>306</v>
      </c>
      <c r="J190" s="10" t="s">
        <v>13</v>
      </c>
      <c r="K190" s="12" t="s">
        <v>172</v>
      </c>
    </row>
    <row r="191" spans="2:11" s="25" customFormat="1" ht="97.5" customHeight="1" thickBot="1" x14ac:dyDescent="0.25">
      <c r="B191" s="35">
        <f t="shared" si="44"/>
        <v>15</v>
      </c>
      <c r="C191" s="3">
        <f t="shared" si="44"/>
        <v>167</v>
      </c>
      <c r="D191" s="4" t="str">
        <f t="shared" si="46"/>
        <v>SPB-0015</v>
      </c>
      <c r="E191" s="5"/>
      <c r="F191" s="6" t="s">
        <v>307</v>
      </c>
      <c r="G191" s="3" t="s">
        <v>308</v>
      </c>
      <c r="H191" s="6" t="s">
        <v>294</v>
      </c>
      <c r="I191" s="3" t="s">
        <v>143</v>
      </c>
      <c r="J191" s="5" t="s">
        <v>13</v>
      </c>
      <c r="K191" s="7" t="s">
        <v>172</v>
      </c>
    </row>
    <row r="192" spans="2:11" s="25" customFormat="1" ht="97.5" customHeight="1" thickBot="1" x14ac:dyDescent="0.25">
      <c r="B192" s="35">
        <f t="shared" si="44"/>
        <v>16</v>
      </c>
      <c r="C192" s="8">
        <f t="shared" si="44"/>
        <v>168</v>
      </c>
      <c r="D192" s="9" t="str">
        <f t="shared" si="46"/>
        <v>SPB-0016</v>
      </c>
      <c r="E192" s="10"/>
      <c r="F192" s="11" t="s">
        <v>309</v>
      </c>
      <c r="G192" s="8" t="s">
        <v>310</v>
      </c>
      <c r="H192" s="11" t="s">
        <v>294</v>
      </c>
      <c r="I192" s="8" t="s">
        <v>143</v>
      </c>
      <c r="J192" s="10" t="s">
        <v>13</v>
      </c>
      <c r="K192" s="12" t="s">
        <v>172</v>
      </c>
    </row>
    <row r="193" spans="2:11" s="25" customFormat="1" ht="97.5" customHeight="1" thickBot="1" x14ac:dyDescent="0.25">
      <c r="B193" s="35">
        <f t="shared" ref="B193:C208" si="47">B192+1</f>
        <v>17</v>
      </c>
      <c r="C193" s="3">
        <f t="shared" si="47"/>
        <v>169</v>
      </c>
      <c r="D193" s="4" t="str">
        <f t="shared" si="46"/>
        <v>SPB-0017</v>
      </c>
      <c r="E193" s="5"/>
      <c r="F193" s="6" t="s">
        <v>311</v>
      </c>
      <c r="G193" s="3" t="s">
        <v>312</v>
      </c>
      <c r="H193" s="6" t="s">
        <v>294</v>
      </c>
      <c r="I193" s="3" t="s">
        <v>283</v>
      </c>
      <c r="J193" s="5" t="s">
        <v>13</v>
      </c>
      <c r="K193" s="7" t="s">
        <v>172</v>
      </c>
    </row>
    <row r="194" spans="2:11" s="25" customFormat="1" ht="97.5" customHeight="1" thickBot="1" x14ac:dyDescent="0.25">
      <c r="B194" s="35">
        <f t="shared" si="47"/>
        <v>18</v>
      </c>
      <c r="C194" s="8">
        <f t="shared" si="47"/>
        <v>170</v>
      </c>
      <c r="D194" s="9" t="str">
        <f t="shared" si="46"/>
        <v>SPB-0018</v>
      </c>
      <c r="E194" s="10"/>
      <c r="F194" s="11" t="s">
        <v>313</v>
      </c>
      <c r="G194" s="8" t="s">
        <v>314</v>
      </c>
      <c r="H194" s="11" t="s">
        <v>294</v>
      </c>
      <c r="I194" s="8" t="s">
        <v>283</v>
      </c>
      <c r="J194" s="10" t="s">
        <v>13</v>
      </c>
      <c r="K194" s="12" t="s">
        <v>172</v>
      </c>
    </row>
    <row r="195" spans="2:11" s="25" customFormat="1" ht="97.5" customHeight="1" thickBot="1" x14ac:dyDescent="0.25">
      <c r="B195" s="35">
        <f t="shared" si="47"/>
        <v>19</v>
      </c>
      <c r="C195" s="3">
        <f t="shared" si="47"/>
        <v>171</v>
      </c>
      <c r="D195" s="4" t="str">
        <f t="shared" si="46"/>
        <v>SPB-0019</v>
      </c>
      <c r="E195" s="5"/>
      <c r="F195" s="6" t="s">
        <v>315</v>
      </c>
      <c r="G195" s="3" t="s">
        <v>316</v>
      </c>
      <c r="H195" s="6" t="s">
        <v>294</v>
      </c>
      <c r="I195" s="3" t="s">
        <v>283</v>
      </c>
      <c r="J195" s="5" t="s">
        <v>13</v>
      </c>
      <c r="K195" s="7" t="s">
        <v>172</v>
      </c>
    </row>
    <row r="196" spans="2:11" s="25" customFormat="1" ht="97.5" customHeight="1" thickBot="1" x14ac:dyDescent="0.25">
      <c r="B196" s="35">
        <f t="shared" si="47"/>
        <v>20</v>
      </c>
      <c r="C196" s="8">
        <f t="shared" si="47"/>
        <v>172</v>
      </c>
      <c r="D196" s="9" t="str">
        <f t="shared" si="46"/>
        <v>SPB-0020</v>
      </c>
      <c r="E196" s="10"/>
      <c r="F196" s="11" t="s">
        <v>317</v>
      </c>
      <c r="G196" s="8" t="s">
        <v>318</v>
      </c>
      <c r="H196" s="11" t="s">
        <v>294</v>
      </c>
      <c r="I196" s="8" t="s">
        <v>283</v>
      </c>
      <c r="J196" s="10" t="s">
        <v>13</v>
      </c>
      <c r="K196" s="12" t="s">
        <v>172</v>
      </c>
    </row>
    <row r="197" spans="2:11" s="25" customFormat="1" ht="97.5" customHeight="1" thickBot="1" x14ac:dyDescent="0.25">
      <c r="B197" s="35">
        <f t="shared" si="47"/>
        <v>21</v>
      </c>
      <c r="C197" s="3">
        <f t="shared" si="47"/>
        <v>173</v>
      </c>
      <c r="D197" s="4" t="str">
        <f t="shared" si="46"/>
        <v>SPB-0021</v>
      </c>
      <c r="E197" s="5"/>
      <c r="F197" s="6" t="s">
        <v>319</v>
      </c>
      <c r="G197" s="3" t="s">
        <v>20</v>
      </c>
      <c r="H197" s="6" t="s">
        <v>294</v>
      </c>
      <c r="I197" s="3" t="s">
        <v>283</v>
      </c>
      <c r="J197" s="5" t="s">
        <v>13</v>
      </c>
      <c r="K197" s="7" t="s">
        <v>172</v>
      </c>
    </row>
    <row r="198" spans="2:11" s="25" customFormat="1" ht="97.5" customHeight="1" thickBot="1" x14ac:dyDescent="0.25">
      <c r="B198" s="35">
        <f t="shared" si="47"/>
        <v>22</v>
      </c>
      <c r="C198" s="8">
        <f t="shared" si="47"/>
        <v>174</v>
      </c>
      <c r="D198" s="9" t="str">
        <f t="shared" si="46"/>
        <v>SPB-0022</v>
      </c>
      <c r="E198" s="10"/>
      <c r="F198" s="11" t="s">
        <v>320</v>
      </c>
      <c r="G198" s="8" t="s">
        <v>321</v>
      </c>
      <c r="H198" s="11" t="s">
        <v>294</v>
      </c>
      <c r="I198" s="8" t="s">
        <v>283</v>
      </c>
      <c r="J198" s="10" t="s">
        <v>13</v>
      </c>
      <c r="K198" s="12" t="s">
        <v>172</v>
      </c>
    </row>
    <row r="199" spans="2:11" s="25" customFormat="1" ht="97.5" customHeight="1" thickBot="1" x14ac:dyDescent="0.25">
      <c r="B199" s="35">
        <f t="shared" si="47"/>
        <v>23</v>
      </c>
      <c r="C199" s="3">
        <f t="shared" si="47"/>
        <v>175</v>
      </c>
      <c r="D199" s="4" t="str">
        <f t="shared" si="46"/>
        <v>SPB-0023</v>
      </c>
      <c r="E199" s="5"/>
      <c r="F199" s="6" t="s">
        <v>322</v>
      </c>
      <c r="G199" s="3" t="s">
        <v>20</v>
      </c>
      <c r="H199" s="6" t="s">
        <v>294</v>
      </c>
      <c r="I199" s="3" t="s">
        <v>283</v>
      </c>
      <c r="J199" s="5" t="s">
        <v>13</v>
      </c>
      <c r="K199" s="7" t="s">
        <v>172</v>
      </c>
    </row>
    <row r="200" spans="2:11" s="25" customFormat="1" ht="97.5" customHeight="1" thickBot="1" x14ac:dyDescent="0.25">
      <c r="B200" s="35">
        <f t="shared" si="47"/>
        <v>24</v>
      </c>
      <c r="C200" s="8">
        <f t="shared" si="47"/>
        <v>176</v>
      </c>
      <c r="D200" s="9" t="str">
        <f t="shared" si="46"/>
        <v>SPB-0024</v>
      </c>
      <c r="E200" s="10"/>
      <c r="F200" s="11" t="s">
        <v>323</v>
      </c>
      <c r="G200" s="8" t="s">
        <v>20</v>
      </c>
      <c r="H200" s="11" t="s">
        <v>294</v>
      </c>
      <c r="I200" s="8" t="s">
        <v>283</v>
      </c>
      <c r="J200" s="10" t="s">
        <v>13</v>
      </c>
      <c r="K200" s="12" t="s">
        <v>172</v>
      </c>
    </row>
    <row r="201" spans="2:11" s="25" customFormat="1" ht="97.5" customHeight="1" thickBot="1" x14ac:dyDescent="0.25">
      <c r="B201" s="35">
        <f t="shared" si="47"/>
        <v>25</v>
      </c>
      <c r="C201" s="3">
        <f t="shared" si="47"/>
        <v>177</v>
      </c>
      <c r="D201" s="4" t="str">
        <f t="shared" si="46"/>
        <v>SPB-0025</v>
      </c>
      <c r="E201" s="5"/>
      <c r="F201" s="6" t="s">
        <v>324</v>
      </c>
      <c r="G201" s="3" t="s">
        <v>20</v>
      </c>
      <c r="H201" s="6" t="s">
        <v>294</v>
      </c>
      <c r="I201" s="3" t="s">
        <v>283</v>
      </c>
      <c r="J201" s="5" t="s">
        <v>13</v>
      </c>
      <c r="K201" s="7" t="s">
        <v>172</v>
      </c>
    </row>
    <row r="202" spans="2:11" s="25" customFormat="1" ht="97.5" customHeight="1" thickBot="1" x14ac:dyDescent="0.25">
      <c r="B202" s="35">
        <f t="shared" si="47"/>
        <v>26</v>
      </c>
      <c r="C202" s="8">
        <f t="shared" si="47"/>
        <v>178</v>
      </c>
      <c r="D202" s="9" t="str">
        <f t="shared" si="46"/>
        <v>SPB-0026</v>
      </c>
      <c r="E202" s="10"/>
      <c r="F202" s="11" t="s">
        <v>325</v>
      </c>
      <c r="G202" s="8" t="s">
        <v>20</v>
      </c>
      <c r="H202" s="11" t="s">
        <v>294</v>
      </c>
      <c r="I202" s="8" t="s">
        <v>283</v>
      </c>
      <c r="J202" s="10" t="s">
        <v>13</v>
      </c>
      <c r="K202" s="12" t="s">
        <v>172</v>
      </c>
    </row>
    <row r="203" spans="2:11" s="25" customFormat="1" ht="97.5" customHeight="1" thickBot="1" x14ac:dyDescent="0.25">
      <c r="B203" s="35">
        <f t="shared" si="47"/>
        <v>27</v>
      </c>
      <c r="C203" s="3">
        <f t="shared" si="47"/>
        <v>179</v>
      </c>
      <c r="D203" s="4" t="str">
        <f t="shared" si="46"/>
        <v>SPB-0027</v>
      </c>
      <c r="E203" s="5"/>
      <c r="F203" s="6" t="s">
        <v>326</v>
      </c>
      <c r="G203" s="3" t="s">
        <v>20</v>
      </c>
      <c r="H203" s="6" t="s">
        <v>294</v>
      </c>
      <c r="I203" s="3" t="s">
        <v>283</v>
      </c>
      <c r="J203" s="5" t="s">
        <v>13</v>
      </c>
      <c r="K203" s="7" t="s">
        <v>172</v>
      </c>
    </row>
    <row r="204" spans="2:11" s="25" customFormat="1" ht="97.5" customHeight="1" thickBot="1" x14ac:dyDescent="0.25">
      <c r="B204" s="35">
        <f t="shared" si="47"/>
        <v>28</v>
      </c>
      <c r="C204" s="8">
        <f t="shared" si="47"/>
        <v>180</v>
      </c>
      <c r="D204" s="9" t="str">
        <f t="shared" si="46"/>
        <v>SPB-0028</v>
      </c>
      <c r="E204" s="10"/>
      <c r="F204" s="11" t="s">
        <v>327</v>
      </c>
      <c r="G204" s="8" t="s">
        <v>20</v>
      </c>
      <c r="H204" s="11" t="s">
        <v>294</v>
      </c>
      <c r="I204" s="8" t="s">
        <v>283</v>
      </c>
      <c r="J204" s="10" t="s">
        <v>13</v>
      </c>
      <c r="K204" s="12" t="s">
        <v>172</v>
      </c>
    </row>
    <row r="205" spans="2:11" s="25" customFormat="1" ht="97.5" customHeight="1" thickBot="1" x14ac:dyDescent="0.25">
      <c r="B205" s="35">
        <f t="shared" si="47"/>
        <v>29</v>
      </c>
      <c r="C205" s="3">
        <f t="shared" si="47"/>
        <v>181</v>
      </c>
      <c r="D205" s="4" t="str">
        <f t="shared" si="46"/>
        <v>SPB-0029</v>
      </c>
      <c r="E205" s="5"/>
      <c r="F205" s="6" t="s">
        <v>328</v>
      </c>
      <c r="G205" s="3" t="s">
        <v>20</v>
      </c>
      <c r="H205" s="6" t="s">
        <v>294</v>
      </c>
      <c r="I205" s="3" t="s">
        <v>283</v>
      </c>
      <c r="J205" s="5" t="s">
        <v>13</v>
      </c>
      <c r="K205" s="7" t="s">
        <v>172</v>
      </c>
    </row>
    <row r="206" spans="2:11" s="25" customFormat="1" ht="97.5" customHeight="1" thickBot="1" x14ac:dyDescent="0.25">
      <c r="B206" s="35">
        <f t="shared" si="47"/>
        <v>30</v>
      </c>
      <c r="C206" s="8">
        <f t="shared" si="47"/>
        <v>182</v>
      </c>
      <c r="D206" s="9" t="str">
        <f t="shared" si="46"/>
        <v>SPB-0030</v>
      </c>
      <c r="E206" s="10"/>
      <c r="F206" s="11" t="s">
        <v>329</v>
      </c>
      <c r="G206" s="8" t="s">
        <v>20</v>
      </c>
      <c r="H206" s="11" t="s">
        <v>294</v>
      </c>
      <c r="I206" s="8" t="s">
        <v>283</v>
      </c>
      <c r="J206" s="10" t="s">
        <v>13</v>
      </c>
      <c r="K206" s="12" t="s">
        <v>172</v>
      </c>
    </row>
    <row r="207" spans="2:11" s="25" customFormat="1" ht="97.5" customHeight="1" thickBot="1" x14ac:dyDescent="0.25">
      <c r="B207" s="35">
        <f t="shared" si="47"/>
        <v>31</v>
      </c>
      <c r="C207" s="3">
        <f t="shared" si="47"/>
        <v>183</v>
      </c>
      <c r="D207" s="4" t="str">
        <f t="shared" si="46"/>
        <v>SPB-0031</v>
      </c>
      <c r="E207" s="5"/>
      <c r="F207" s="6" t="s">
        <v>330</v>
      </c>
      <c r="G207" s="3" t="s">
        <v>20</v>
      </c>
      <c r="H207" s="6" t="s">
        <v>294</v>
      </c>
      <c r="I207" s="3" t="s">
        <v>283</v>
      </c>
      <c r="J207" s="5" t="s">
        <v>13</v>
      </c>
      <c r="K207" s="7" t="s">
        <v>172</v>
      </c>
    </row>
    <row r="208" spans="2:11" s="25" customFormat="1" ht="97.5" customHeight="1" thickBot="1" x14ac:dyDescent="0.25">
      <c r="B208" s="35">
        <f t="shared" si="47"/>
        <v>32</v>
      </c>
      <c r="C208" s="8">
        <f t="shared" si="47"/>
        <v>184</v>
      </c>
      <c r="D208" s="9" t="str">
        <f t="shared" si="46"/>
        <v>SPB-0032</v>
      </c>
      <c r="E208" s="10"/>
      <c r="F208" s="11" t="s">
        <v>331</v>
      </c>
      <c r="G208" s="8" t="s">
        <v>20</v>
      </c>
      <c r="H208" s="11" t="s">
        <v>294</v>
      </c>
      <c r="I208" s="8" t="s">
        <v>283</v>
      </c>
      <c r="J208" s="10" t="s">
        <v>13</v>
      </c>
      <c r="K208" s="12" t="s">
        <v>172</v>
      </c>
    </row>
    <row r="209" spans="2:11" s="25" customFormat="1" ht="97.5" customHeight="1" thickBot="1" x14ac:dyDescent="0.25">
      <c r="B209" s="35">
        <f t="shared" ref="B209:C224" si="48">B208+1</f>
        <v>33</v>
      </c>
      <c r="C209" s="3">
        <f t="shared" si="48"/>
        <v>185</v>
      </c>
      <c r="D209" s="4" t="str">
        <f t="shared" si="46"/>
        <v>SPB-0033</v>
      </c>
      <c r="E209" s="5"/>
      <c r="F209" s="6" t="s">
        <v>332</v>
      </c>
      <c r="G209" s="3" t="s">
        <v>20</v>
      </c>
      <c r="H209" s="6" t="s">
        <v>294</v>
      </c>
      <c r="I209" s="3" t="s">
        <v>283</v>
      </c>
      <c r="J209" s="5" t="s">
        <v>13</v>
      </c>
      <c r="K209" s="7" t="s">
        <v>172</v>
      </c>
    </row>
    <row r="210" spans="2:11" s="25" customFormat="1" ht="97.5" customHeight="1" thickBot="1" x14ac:dyDescent="0.25">
      <c r="B210" s="35">
        <f t="shared" si="48"/>
        <v>34</v>
      </c>
      <c r="C210" s="8">
        <f t="shared" si="48"/>
        <v>186</v>
      </c>
      <c r="D210" s="9" t="str">
        <f t="shared" si="46"/>
        <v>SPB-0034</v>
      </c>
      <c r="E210" s="10"/>
      <c r="F210" s="11" t="s">
        <v>1454</v>
      </c>
      <c r="G210" s="8" t="s">
        <v>20</v>
      </c>
      <c r="H210" s="11" t="s">
        <v>294</v>
      </c>
      <c r="I210" s="8" t="s">
        <v>283</v>
      </c>
      <c r="J210" s="10" t="s">
        <v>13</v>
      </c>
      <c r="K210" s="12" t="s">
        <v>172</v>
      </c>
    </row>
    <row r="211" spans="2:11" s="25" customFormat="1" ht="97.5" customHeight="1" thickBot="1" x14ac:dyDescent="0.25">
      <c r="B211" s="35">
        <f t="shared" si="48"/>
        <v>35</v>
      </c>
      <c r="C211" s="3">
        <f t="shared" si="48"/>
        <v>187</v>
      </c>
      <c r="D211" s="4" t="str">
        <f t="shared" si="46"/>
        <v>SPB-0035</v>
      </c>
      <c r="E211" s="5"/>
      <c r="F211" s="6" t="s">
        <v>333</v>
      </c>
      <c r="G211" s="3" t="s">
        <v>20</v>
      </c>
      <c r="H211" s="6" t="s">
        <v>294</v>
      </c>
      <c r="I211" s="3" t="s">
        <v>283</v>
      </c>
      <c r="J211" s="5" t="s">
        <v>13</v>
      </c>
      <c r="K211" s="7" t="s">
        <v>172</v>
      </c>
    </row>
    <row r="212" spans="2:11" s="25" customFormat="1" ht="97.5" customHeight="1" thickBot="1" x14ac:dyDescent="0.25">
      <c r="B212" s="35">
        <f t="shared" si="48"/>
        <v>36</v>
      </c>
      <c r="C212" s="8">
        <f t="shared" si="48"/>
        <v>188</v>
      </c>
      <c r="D212" s="9" t="str">
        <f t="shared" si="46"/>
        <v>SPB-0036</v>
      </c>
      <c r="E212" s="10"/>
      <c r="F212" s="11" t="s">
        <v>334</v>
      </c>
      <c r="G212" s="8" t="s">
        <v>20</v>
      </c>
      <c r="H212" s="11" t="s">
        <v>294</v>
      </c>
      <c r="I212" s="8" t="s">
        <v>283</v>
      </c>
      <c r="J212" s="10" t="s">
        <v>13</v>
      </c>
      <c r="K212" s="12" t="s">
        <v>172</v>
      </c>
    </row>
    <row r="213" spans="2:11" s="25" customFormat="1" ht="97.5" customHeight="1" thickBot="1" x14ac:dyDescent="0.25">
      <c r="B213" s="35">
        <f t="shared" si="48"/>
        <v>37</v>
      </c>
      <c r="C213" s="3">
        <f t="shared" si="48"/>
        <v>189</v>
      </c>
      <c r="D213" s="4" t="str">
        <f t="shared" si="46"/>
        <v>SPB-0037</v>
      </c>
      <c r="E213" s="5"/>
      <c r="F213" s="6" t="s">
        <v>335</v>
      </c>
      <c r="G213" s="3" t="s">
        <v>20</v>
      </c>
      <c r="H213" s="6" t="s">
        <v>294</v>
      </c>
      <c r="I213" s="3" t="s">
        <v>283</v>
      </c>
      <c r="J213" s="5" t="s">
        <v>13</v>
      </c>
      <c r="K213" s="7" t="s">
        <v>172</v>
      </c>
    </row>
    <row r="214" spans="2:11" s="25" customFormat="1" ht="97.5" customHeight="1" thickBot="1" x14ac:dyDescent="0.25">
      <c r="B214" s="35">
        <f t="shared" si="48"/>
        <v>38</v>
      </c>
      <c r="C214" s="8">
        <f t="shared" si="48"/>
        <v>190</v>
      </c>
      <c r="D214" s="9" t="str">
        <f t="shared" si="46"/>
        <v>SPB-0038</v>
      </c>
      <c r="E214" s="10"/>
      <c r="F214" s="11" t="s">
        <v>336</v>
      </c>
      <c r="G214" s="8" t="s">
        <v>20</v>
      </c>
      <c r="H214" s="11" t="s">
        <v>294</v>
      </c>
      <c r="I214" s="8" t="s">
        <v>283</v>
      </c>
      <c r="J214" s="10" t="s">
        <v>13</v>
      </c>
      <c r="K214" s="12" t="s">
        <v>172</v>
      </c>
    </row>
    <row r="215" spans="2:11" s="25" customFormat="1" ht="97.5" customHeight="1" thickBot="1" x14ac:dyDescent="0.25">
      <c r="B215" s="35">
        <f t="shared" si="48"/>
        <v>39</v>
      </c>
      <c r="C215" s="3">
        <f t="shared" si="48"/>
        <v>191</v>
      </c>
      <c r="D215" s="4" t="str">
        <f t="shared" si="46"/>
        <v>SPB-0039</v>
      </c>
      <c r="E215" s="5"/>
      <c r="F215" s="6" t="s">
        <v>337</v>
      </c>
      <c r="G215" s="3" t="s">
        <v>20</v>
      </c>
      <c r="H215" s="6" t="s">
        <v>294</v>
      </c>
      <c r="I215" s="3" t="s">
        <v>283</v>
      </c>
      <c r="J215" s="5" t="s">
        <v>13</v>
      </c>
      <c r="K215" s="7" t="s">
        <v>172</v>
      </c>
    </row>
    <row r="216" spans="2:11" s="25" customFormat="1" ht="97.5" customHeight="1" thickBot="1" x14ac:dyDescent="0.25">
      <c r="B216" s="35">
        <f t="shared" si="48"/>
        <v>40</v>
      </c>
      <c r="C216" s="8">
        <f t="shared" si="48"/>
        <v>192</v>
      </c>
      <c r="D216" s="9" t="str">
        <f t="shared" si="46"/>
        <v>SPB-0040</v>
      </c>
      <c r="E216" s="10"/>
      <c r="F216" s="11" t="s">
        <v>338</v>
      </c>
      <c r="G216" s="8" t="s">
        <v>20</v>
      </c>
      <c r="H216" s="11" t="s">
        <v>294</v>
      </c>
      <c r="I216" s="8" t="s">
        <v>283</v>
      </c>
      <c r="J216" s="10" t="s">
        <v>13</v>
      </c>
      <c r="K216" s="12" t="s">
        <v>172</v>
      </c>
    </row>
    <row r="217" spans="2:11" s="25" customFormat="1" ht="97.5" customHeight="1" thickBot="1" x14ac:dyDescent="0.25">
      <c r="B217" s="35">
        <f t="shared" si="48"/>
        <v>41</v>
      </c>
      <c r="C217" s="3">
        <f t="shared" si="48"/>
        <v>193</v>
      </c>
      <c r="D217" s="4" t="str">
        <f t="shared" si="46"/>
        <v>SPB-0041</v>
      </c>
      <c r="E217" s="5"/>
      <c r="F217" s="6" t="s">
        <v>339</v>
      </c>
      <c r="G217" s="3" t="s">
        <v>20</v>
      </c>
      <c r="H217" s="6" t="s">
        <v>294</v>
      </c>
      <c r="I217" s="3" t="s">
        <v>283</v>
      </c>
      <c r="J217" s="5" t="s">
        <v>13</v>
      </c>
      <c r="K217" s="7" t="s">
        <v>172</v>
      </c>
    </row>
    <row r="218" spans="2:11" s="25" customFormat="1" ht="97.5" customHeight="1" thickBot="1" x14ac:dyDescent="0.25">
      <c r="B218" s="35">
        <f t="shared" si="48"/>
        <v>42</v>
      </c>
      <c r="C218" s="8">
        <f t="shared" si="48"/>
        <v>194</v>
      </c>
      <c r="D218" s="9" t="str">
        <f t="shared" ref="D218:D240" si="49">CONCATENATE("SPB","-","00",B218)</f>
        <v>SPB-0042</v>
      </c>
      <c r="E218" s="10"/>
      <c r="F218" s="11" t="s">
        <v>340</v>
      </c>
      <c r="G218" s="8" t="s">
        <v>20</v>
      </c>
      <c r="H218" s="11" t="s">
        <v>294</v>
      </c>
      <c r="I218" s="8" t="s">
        <v>283</v>
      </c>
      <c r="J218" s="10" t="s">
        <v>13</v>
      </c>
      <c r="K218" s="12" t="s">
        <v>172</v>
      </c>
    </row>
    <row r="219" spans="2:11" s="25" customFormat="1" ht="97.5" customHeight="1" thickBot="1" x14ac:dyDescent="0.25">
      <c r="B219" s="35">
        <f t="shared" si="48"/>
        <v>43</v>
      </c>
      <c r="C219" s="3">
        <f t="shared" si="48"/>
        <v>195</v>
      </c>
      <c r="D219" s="4" t="str">
        <f t="shared" si="49"/>
        <v>SPB-0043</v>
      </c>
      <c r="E219" s="5"/>
      <c r="F219" s="6" t="s">
        <v>341</v>
      </c>
      <c r="G219" s="3" t="s">
        <v>20</v>
      </c>
      <c r="H219" s="6" t="s">
        <v>294</v>
      </c>
      <c r="I219" s="3" t="s">
        <v>283</v>
      </c>
      <c r="J219" s="5" t="s">
        <v>13</v>
      </c>
      <c r="K219" s="7" t="s">
        <v>172</v>
      </c>
    </row>
    <row r="220" spans="2:11" s="25" customFormat="1" ht="97.5" customHeight="1" thickBot="1" x14ac:dyDescent="0.25">
      <c r="B220" s="35">
        <f t="shared" si="48"/>
        <v>44</v>
      </c>
      <c r="C220" s="8">
        <f t="shared" si="48"/>
        <v>196</v>
      </c>
      <c r="D220" s="9" t="str">
        <f t="shared" si="49"/>
        <v>SPB-0044</v>
      </c>
      <c r="E220" s="10"/>
      <c r="F220" s="11" t="s">
        <v>342</v>
      </c>
      <c r="G220" s="8" t="s">
        <v>20</v>
      </c>
      <c r="H220" s="11" t="s">
        <v>294</v>
      </c>
      <c r="I220" s="8" t="s">
        <v>283</v>
      </c>
      <c r="J220" s="10" t="s">
        <v>13</v>
      </c>
      <c r="K220" s="12" t="s">
        <v>172</v>
      </c>
    </row>
    <row r="221" spans="2:11" s="25" customFormat="1" ht="97.5" customHeight="1" thickBot="1" x14ac:dyDescent="0.25">
      <c r="B221" s="35">
        <f t="shared" si="48"/>
        <v>45</v>
      </c>
      <c r="C221" s="3">
        <f t="shared" si="48"/>
        <v>197</v>
      </c>
      <c r="D221" s="4" t="str">
        <f t="shared" si="49"/>
        <v>SPB-0045</v>
      </c>
      <c r="E221" s="5"/>
      <c r="F221" s="6" t="s">
        <v>343</v>
      </c>
      <c r="G221" s="3" t="s">
        <v>20</v>
      </c>
      <c r="H221" s="6" t="s">
        <v>294</v>
      </c>
      <c r="I221" s="3" t="s">
        <v>283</v>
      </c>
      <c r="J221" s="5" t="s">
        <v>13</v>
      </c>
      <c r="K221" s="7" t="s">
        <v>172</v>
      </c>
    </row>
    <row r="222" spans="2:11" s="25" customFormat="1" ht="97.5" customHeight="1" thickBot="1" x14ac:dyDescent="0.25">
      <c r="B222" s="35">
        <f t="shared" si="48"/>
        <v>46</v>
      </c>
      <c r="C222" s="8">
        <f t="shared" si="48"/>
        <v>198</v>
      </c>
      <c r="D222" s="9" t="str">
        <f t="shared" si="49"/>
        <v>SPB-0046</v>
      </c>
      <c r="E222" s="10"/>
      <c r="F222" s="11" t="s">
        <v>344</v>
      </c>
      <c r="G222" s="8" t="s">
        <v>20</v>
      </c>
      <c r="H222" s="11" t="s">
        <v>294</v>
      </c>
      <c r="I222" s="8" t="s">
        <v>283</v>
      </c>
      <c r="J222" s="10" t="s">
        <v>13</v>
      </c>
      <c r="K222" s="12" t="s">
        <v>172</v>
      </c>
    </row>
    <row r="223" spans="2:11" s="25" customFormat="1" ht="97.5" customHeight="1" thickBot="1" x14ac:dyDescent="0.25">
      <c r="B223" s="35">
        <f t="shared" si="48"/>
        <v>47</v>
      </c>
      <c r="C223" s="3">
        <f t="shared" si="48"/>
        <v>199</v>
      </c>
      <c r="D223" s="4" t="str">
        <f t="shared" si="49"/>
        <v>SPB-0047</v>
      </c>
      <c r="E223" s="5"/>
      <c r="F223" s="6" t="s">
        <v>345</v>
      </c>
      <c r="G223" s="3" t="s">
        <v>20</v>
      </c>
      <c r="H223" s="6" t="s">
        <v>294</v>
      </c>
      <c r="I223" s="3" t="s">
        <v>283</v>
      </c>
      <c r="J223" s="5" t="s">
        <v>13</v>
      </c>
      <c r="K223" s="7" t="s">
        <v>172</v>
      </c>
    </row>
    <row r="224" spans="2:11" s="25" customFormat="1" ht="97.5" customHeight="1" thickBot="1" x14ac:dyDescent="0.25">
      <c r="B224" s="35">
        <f t="shared" si="48"/>
        <v>48</v>
      </c>
      <c r="C224" s="8">
        <f t="shared" si="48"/>
        <v>200</v>
      </c>
      <c r="D224" s="9" t="str">
        <f t="shared" si="49"/>
        <v>SPB-0048</v>
      </c>
      <c r="E224" s="10"/>
      <c r="F224" s="11" t="s">
        <v>346</v>
      </c>
      <c r="G224" s="8" t="s">
        <v>20</v>
      </c>
      <c r="H224" s="11" t="s">
        <v>294</v>
      </c>
      <c r="I224" s="8" t="s">
        <v>283</v>
      </c>
      <c r="J224" s="10" t="s">
        <v>13</v>
      </c>
      <c r="K224" s="12" t="s">
        <v>172</v>
      </c>
    </row>
    <row r="225" spans="2:11" s="25" customFormat="1" ht="97.5" customHeight="1" thickBot="1" x14ac:dyDescent="0.25">
      <c r="B225" s="35">
        <f t="shared" ref="B225:C240" si="50">B224+1</f>
        <v>49</v>
      </c>
      <c r="C225" s="3">
        <f t="shared" si="50"/>
        <v>201</v>
      </c>
      <c r="D225" s="4" t="str">
        <f t="shared" si="49"/>
        <v>SPB-0049</v>
      </c>
      <c r="E225" s="5"/>
      <c r="F225" s="6" t="s">
        <v>347</v>
      </c>
      <c r="G225" s="3" t="s">
        <v>20</v>
      </c>
      <c r="H225" s="6" t="s">
        <v>294</v>
      </c>
      <c r="I225" s="3" t="s">
        <v>283</v>
      </c>
      <c r="J225" s="5" t="s">
        <v>13</v>
      </c>
      <c r="K225" s="7" t="s">
        <v>172</v>
      </c>
    </row>
    <row r="226" spans="2:11" s="25" customFormat="1" ht="97.5" customHeight="1" thickBot="1" x14ac:dyDescent="0.25">
      <c r="B226" s="35">
        <f t="shared" si="50"/>
        <v>50</v>
      </c>
      <c r="C226" s="8">
        <f t="shared" si="50"/>
        <v>202</v>
      </c>
      <c r="D226" s="9" t="str">
        <f t="shared" si="49"/>
        <v>SPB-0050</v>
      </c>
      <c r="E226" s="10"/>
      <c r="F226" s="11" t="s">
        <v>348</v>
      </c>
      <c r="G226" s="8" t="s">
        <v>20</v>
      </c>
      <c r="H226" s="11" t="s">
        <v>294</v>
      </c>
      <c r="I226" s="8" t="s">
        <v>283</v>
      </c>
      <c r="J226" s="10" t="s">
        <v>13</v>
      </c>
      <c r="K226" s="12" t="s">
        <v>172</v>
      </c>
    </row>
    <row r="227" spans="2:11" s="25" customFormat="1" ht="97.5" customHeight="1" thickBot="1" x14ac:dyDescent="0.25">
      <c r="B227" s="35">
        <f t="shared" si="50"/>
        <v>51</v>
      </c>
      <c r="C227" s="3">
        <f t="shared" si="50"/>
        <v>203</v>
      </c>
      <c r="D227" s="4" t="str">
        <f t="shared" si="49"/>
        <v>SPB-0051</v>
      </c>
      <c r="E227" s="5"/>
      <c r="F227" s="6" t="s">
        <v>349</v>
      </c>
      <c r="G227" s="3" t="s">
        <v>20</v>
      </c>
      <c r="H227" s="6" t="s">
        <v>294</v>
      </c>
      <c r="I227" s="3" t="s">
        <v>283</v>
      </c>
      <c r="J227" s="5" t="s">
        <v>13</v>
      </c>
      <c r="K227" s="7" t="s">
        <v>172</v>
      </c>
    </row>
    <row r="228" spans="2:11" s="25" customFormat="1" ht="97.5" customHeight="1" thickBot="1" x14ac:dyDescent="0.25">
      <c r="B228" s="35">
        <f t="shared" si="50"/>
        <v>52</v>
      </c>
      <c r="C228" s="8">
        <f t="shared" si="50"/>
        <v>204</v>
      </c>
      <c r="D228" s="9" t="str">
        <f t="shared" si="49"/>
        <v>SPB-0052</v>
      </c>
      <c r="E228" s="10"/>
      <c r="F228" s="11" t="s">
        <v>350</v>
      </c>
      <c r="G228" s="8" t="s">
        <v>20</v>
      </c>
      <c r="H228" s="11" t="s">
        <v>294</v>
      </c>
      <c r="I228" s="8" t="s">
        <v>283</v>
      </c>
      <c r="J228" s="10" t="s">
        <v>13</v>
      </c>
      <c r="K228" s="12" t="s">
        <v>172</v>
      </c>
    </row>
    <row r="229" spans="2:11" s="25" customFormat="1" ht="97.5" customHeight="1" thickBot="1" x14ac:dyDescent="0.25">
      <c r="B229" s="35">
        <f t="shared" si="50"/>
        <v>53</v>
      </c>
      <c r="C229" s="3">
        <f t="shared" si="50"/>
        <v>205</v>
      </c>
      <c r="D229" s="4" t="str">
        <f t="shared" si="49"/>
        <v>SPB-0053</v>
      </c>
      <c r="E229" s="5"/>
      <c r="F229" s="6" t="s">
        <v>351</v>
      </c>
      <c r="G229" s="3" t="s">
        <v>20</v>
      </c>
      <c r="H229" s="6" t="s">
        <v>294</v>
      </c>
      <c r="I229" s="3" t="s">
        <v>283</v>
      </c>
      <c r="J229" s="5" t="s">
        <v>13</v>
      </c>
      <c r="K229" s="7" t="s">
        <v>172</v>
      </c>
    </row>
    <row r="230" spans="2:11" s="25" customFormat="1" ht="97.5" customHeight="1" thickBot="1" x14ac:dyDescent="0.25">
      <c r="B230" s="35">
        <f t="shared" si="50"/>
        <v>54</v>
      </c>
      <c r="C230" s="8">
        <f t="shared" si="50"/>
        <v>206</v>
      </c>
      <c r="D230" s="9" t="str">
        <f t="shared" si="49"/>
        <v>SPB-0054</v>
      </c>
      <c r="E230" s="10"/>
      <c r="F230" s="11" t="s">
        <v>352</v>
      </c>
      <c r="G230" s="8" t="s">
        <v>20</v>
      </c>
      <c r="H230" s="11" t="s">
        <v>294</v>
      </c>
      <c r="I230" s="8" t="s">
        <v>283</v>
      </c>
      <c r="J230" s="10" t="s">
        <v>13</v>
      </c>
      <c r="K230" s="12" t="s">
        <v>172</v>
      </c>
    </row>
    <row r="231" spans="2:11" s="25" customFormat="1" ht="97.5" customHeight="1" thickBot="1" x14ac:dyDescent="0.25">
      <c r="B231" s="35">
        <f t="shared" si="50"/>
        <v>55</v>
      </c>
      <c r="C231" s="3">
        <f t="shared" si="50"/>
        <v>207</v>
      </c>
      <c r="D231" s="4" t="str">
        <f t="shared" si="49"/>
        <v>SPB-0055</v>
      </c>
      <c r="E231" s="5"/>
      <c r="F231" s="6" t="s">
        <v>353</v>
      </c>
      <c r="G231" s="3" t="s">
        <v>20</v>
      </c>
      <c r="H231" s="6" t="s">
        <v>294</v>
      </c>
      <c r="I231" s="3" t="s">
        <v>283</v>
      </c>
      <c r="J231" s="5" t="s">
        <v>13</v>
      </c>
      <c r="K231" s="7" t="s">
        <v>172</v>
      </c>
    </row>
    <row r="232" spans="2:11" s="25" customFormat="1" ht="97.5" customHeight="1" thickBot="1" x14ac:dyDescent="0.25">
      <c r="B232" s="35">
        <f t="shared" si="50"/>
        <v>56</v>
      </c>
      <c r="C232" s="8">
        <f t="shared" si="50"/>
        <v>208</v>
      </c>
      <c r="D232" s="9" t="str">
        <f t="shared" si="49"/>
        <v>SPB-0056</v>
      </c>
      <c r="E232" s="10"/>
      <c r="F232" s="11" t="s">
        <v>354</v>
      </c>
      <c r="G232" s="8" t="s">
        <v>20</v>
      </c>
      <c r="H232" s="11" t="s">
        <v>294</v>
      </c>
      <c r="I232" s="8" t="s">
        <v>283</v>
      </c>
      <c r="J232" s="10" t="s">
        <v>13</v>
      </c>
      <c r="K232" s="12" t="s">
        <v>172</v>
      </c>
    </row>
    <row r="233" spans="2:11" s="25" customFormat="1" ht="97.5" customHeight="1" thickBot="1" x14ac:dyDescent="0.25">
      <c r="B233" s="35">
        <f t="shared" si="50"/>
        <v>57</v>
      </c>
      <c r="C233" s="3">
        <f t="shared" si="50"/>
        <v>209</v>
      </c>
      <c r="D233" s="4" t="str">
        <f t="shared" si="49"/>
        <v>SPB-0057</v>
      </c>
      <c r="E233" s="5"/>
      <c r="F233" s="6" t="s">
        <v>355</v>
      </c>
      <c r="G233" s="3" t="s">
        <v>20</v>
      </c>
      <c r="H233" s="6" t="s">
        <v>294</v>
      </c>
      <c r="I233" s="3" t="s">
        <v>283</v>
      </c>
      <c r="J233" s="5" t="s">
        <v>13</v>
      </c>
      <c r="K233" s="7" t="s">
        <v>172</v>
      </c>
    </row>
    <row r="234" spans="2:11" s="25" customFormat="1" ht="97.5" customHeight="1" thickBot="1" x14ac:dyDescent="0.25">
      <c r="B234" s="35">
        <f t="shared" si="50"/>
        <v>58</v>
      </c>
      <c r="C234" s="8">
        <f t="shared" si="50"/>
        <v>210</v>
      </c>
      <c r="D234" s="9" t="str">
        <f t="shared" si="49"/>
        <v>SPB-0058</v>
      </c>
      <c r="E234" s="10"/>
      <c r="F234" s="11" t="s">
        <v>356</v>
      </c>
      <c r="G234" s="8" t="s">
        <v>20</v>
      </c>
      <c r="H234" s="11" t="s">
        <v>294</v>
      </c>
      <c r="I234" s="8" t="s">
        <v>283</v>
      </c>
      <c r="J234" s="10" t="s">
        <v>13</v>
      </c>
      <c r="K234" s="12" t="s">
        <v>172</v>
      </c>
    </row>
    <row r="235" spans="2:11" s="25" customFormat="1" ht="97.5" customHeight="1" thickBot="1" x14ac:dyDescent="0.25">
      <c r="B235" s="35">
        <f t="shared" si="50"/>
        <v>59</v>
      </c>
      <c r="C235" s="3">
        <f t="shared" si="50"/>
        <v>211</v>
      </c>
      <c r="D235" s="4" t="str">
        <f t="shared" si="49"/>
        <v>SPB-0059</v>
      </c>
      <c r="E235" s="5"/>
      <c r="F235" s="6" t="s">
        <v>357</v>
      </c>
      <c r="G235" s="3" t="s">
        <v>20</v>
      </c>
      <c r="H235" s="6" t="s">
        <v>294</v>
      </c>
      <c r="I235" s="3" t="s">
        <v>283</v>
      </c>
      <c r="J235" s="5" t="s">
        <v>13</v>
      </c>
      <c r="K235" s="7" t="s">
        <v>172</v>
      </c>
    </row>
    <row r="236" spans="2:11" s="25" customFormat="1" ht="97.5" customHeight="1" thickBot="1" x14ac:dyDescent="0.25">
      <c r="B236" s="35">
        <f t="shared" si="50"/>
        <v>60</v>
      </c>
      <c r="C236" s="8">
        <f t="shared" si="50"/>
        <v>212</v>
      </c>
      <c r="D236" s="9" t="str">
        <f t="shared" si="49"/>
        <v>SPB-0060</v>
      </c>
      <c r="E236" s="10"/>
      <c r="F236" s="11" t="s">
        <v>358</v>
      </c>
      <c r="G236" s="8" t="s">
        <v>20</v>
      </c>
      <c r="H236" s="11" t="s">
        <v>294</v>
      </c>
      <c r="I236" s="8" t="s">
        <v>283</v>
      </c>
      <c r="J236" s="10" t="s">
        <v>13</v>
      </c>
      <c r="K236" s="12" t="s">
        <v>172</v>
      </c>
    </row>
    <row r="237" spans="2:11" s="25" customFormat="1" ht="97.5" customHeight="1" thickBot="1" x14ac:dyDescent="0.25">
      <c r="B237" s="35">
        <f t="shared" si="50"/>
        <v>61</v>
      </c>
      <c r="C237" s="3">
        <f t="shared" si="50"/>
        <v>213</v>
      </c>
      <c r="D237" s="4" t="str">
        <f t="shared" si="49"/>
        <v>SPB-0061</v>
      </c>
      <c r="E237" s="5"/>
      <c r="F237" s="6" t="s">
        <v>359</v>
      </c>
      <c r="G237" s="3" t="s">
        <v>360</v>
      </c>
      <c r="H237" s="6" t="s">
        <v>361</v>
      </c>
      <c r="I237" s="3" t="s">
        <v>283</v>
      </c>
      <c r="J237" s="5" t="s">
        <v>13</v>
      </c>
      <c r="K237" s="7" t="s">
        <v>172</v>
      </c>
    </row>
    <row r="238" spans="2:11" s="25" customFormat="1" ht="97.5" customHeight="1" thickBot="1" x14ac:dyDescent="0.25">
      <c r="B238" s="35">
        <f t="shared" si="50"/>
        <v>62</v>
      </c>
      <c r="C238" s="8">
        <f t="shared" si="50"/>
        <v>214</v>
      </c>
      <c r="D238" s="9" t="str">
        <f t="shared" si="49"/>
        <v>SPB-0062</v>
      </c>
      <c r="E238" s="10"/>
      <c r="F238" s="11" t="s">
        <v>362</v>
      </c>
      <c r="G238" s="8" t="s">
        <v>20</v>
      </c>
      <c r="H238" s="11" t="s">
        <v>361</v>
      </c>
      <c r="I238" s="8" t="s">
        <v>32</v>
      </c>
      <c r="J238" s="10" t="s">
        <v>13</v>
      </c>
      <c r="K238" s="12" t="s">
        <v>172</v>
      </c>
    </row>
    <row r="239" spans="2:11" s="25" customFormat="1" ht="97.5" customHeight="1" thickBot="1" x14ac:dyDescent="0.25">
      <c r="B239" s="35">
        <f t="shared" si="50"/>
        <v>63</v>
      </c>
      <c r="C239" s="3">
        <f t="shared" si="50"/>
        <v>215</v>
      </c>
      <c r="D239" s="4" t="str">
        <f t="shared" si="49"/>
        <v>SPB-0063</v>
      </c>
      <c r="E239" s="5"/>
      <c r="F239" s="6" t="s">
        <v>363</v>
      </c>
      <c r="G239" s="3" t="s">
        <v>1384</v>
      </c>
      <c r="H239" s="6" t="s">
        <v>361</v>
      </c>
      <c r="I239" s="3" t="s">
        <v>295</v>
      </c>
      <c r="J239" s="5" t="s">
        <v>13</v>
      </c>
      <c r="K239" s="7" t="s">
        <v>364</v>
      </c>
    </row>
    <row r="240" spans="2:11" s="25" customFormat="1" ht="97.5" customHeight="1" thickBot="1" x14ac:dyDescent="0.25">
      <c r="B240" s="35">
        <f t="shared" si="50"/>
        <v>64</v>
      </c>
      <c r="C240" s="8">
        <f t="shared" si="50"/>
        <v>216</v>
      </c>
      <c r="D240" s="9" t="str">
        <f t="shared" si="49"/>
        <v>SPB-0064</v>
      </c>
      <c r="E240" s="10"/>
      <c r="F240" s="11" t="s">
        <v>365</v>
      </c>
      <c r="G240" s="8" t="s">
        <v>20</v>
      </c>
      <c r="H240" s="11" t="s">
        <v>361</v>
      </c>
      <c r="I240" s="8" t="s">
        <v>32</v>
      </c>
      <c r="J240" s="10" t="s">
        <v>13</v>
      </c>
      <c r="K240" s="12" t="s">
        <v>364</v>
      </c>
    </row>
    <row r="241" spans="2:11" s="25" customFormat="1" ht="30" customHeight="1" thickBot="1" x14ac:dyDescent="0.25">
      <c r="B241" s="35"/>
      <c r="C241" s="44"/>
      <c r="D241" s="45"/>
      <c r="E241" s="45"/>
      <c r="F241" s="45"/>
      <c r="G241" s="45"/>
      <c r="H241" s="45"/>
      <c r="I241" s="45"/>
      <c r="J241" s="45"/>
      <c r="K241" s="46"/>
    </row>
    <row r="242" spans="2:11" ht="24" customHeight="1" thickBot="1" x14ac:dyDescent="0.3">
      <c r="C242" s="47" t="s">
        <v>366</v>
      </c>
      <c r="D242" s="47"/>
      <c r="E242" s="47"/>
      <c r="F242" s="47"/>
      <c r="G242" s="47"/>
      <c r="H242" s="47"/>
      <c r="I242" s="47"/>
      <c r="J242" s="47"/>
      <c r="K242" s="47"/>
    </row>
    <row r="243" spans="2:11" s="39" customFormat="1" ht="39" customHeight="1" thickBot="1" x14ac:dyDescent="0.3">
      <c r="B243" s="38"/>
      <c r="C243" s="13" t="s">
        <v>0</v>
      </c>
      <c r="D243" s="13" t="s">
        <v>1</v>
      </c>
      <c r="E243" s="13" t="s">
        <v>2</v>
      </c>
      <c r="F243" s="14" t="s">
        <v>3</v>
      </c>
      <c r="G243" s="14" t="s">
        <v>4</v>
      </c>
      <c r="H243" s="14" t="s">
        <v>5</v>
      </c>
      <c r="I243" s="14" t="s">
        <v>6</v>
      </c>
      <c r="J243" s="15" t="s">
        <v>7</v>
      </c>
      <c r="K243" s="16" t="s">
        <v>8</v>
      </c>
    </row>
    <row r="244" spans="2:11" s="25" customFormat="1" ht="97.5" customHeight="1" thickBot="1" x14ac:dyDescent="0.25">
      <c r="B244" s="35">
        <f t="shared" ref="B244:C253" si="51">B243+1</f>
        <v>1</v>
      </c>
      <c r="C244" s="3">
        <f>C240+1</f>
        <v>217</v>
      </c>
      <c r="D244" s="4" t="str">
        <f t="shared" ref="D244:D253" si="52">CONCATENATE("SPP","-","000",B244)</f>
        <v>SPP-0001</v>
      </c>
      <c r="E244" s="5"/>
      <c r="F244" s="6" t="s">
        <v>367</v>
      </c>
      <c r="G244" s="3" t="s">
        <v>368</v>
      </c>
      <c r="H244" s="6" t="s">
        <v>369</v>
      </c>
      <c r="I244" s="3" t="s">
        <v>370</v>
      </c>
      <c r="J244" s="5" t="s">
        <v>13</v>
      </c>
      <c r="K244" s="7" t="s">
        <v>172</v>
      </c>
    </row>
    <row r="245" spans="2:11" s="25" customFormat="1" ht="97.5" customHeight="1" thickBot="1" x14ac:dyDescent="0.25">
      <c r="B245" s="35">
        <f t="shared" si="51"/>
        <v>2</v>
      </c>
      <c r="C245" s="8">
        <f>C244+1</f>
        <v>218</v>
      </c>
      <c r="D245" s="9" t="str">
        <f t="shared" si="52"/>
        <v>SPP-0002</v>
      </c>
      <c r="E245" s="10"/>
      <c r="F245" s="11" t="s">
        <v>371</v>
      </c>
      <c r="G245" s="8" t="s">
        <v>372</v>
      </c>
      <c r="H245" s="11" t="s">
        <v>369</v>
      </c>
      <c r="I245" s="8" t="s">
        <v>373</v>
      </c>
      <c r="J245" s="10" t="s">
        <v>13</v>
      </c>
      <c r="K245" s="12" t="s">
        <v>172</v>
      </c>
    </row>
    <row r="246" spans="2:11" s="25" customFormat="1" ht="97.5" customHeight="1" thickBot="1" x14ac:dyDescent="0.25">
      <c r="B246" s="35">
        <f t="shared" si="51"/>
        <v>3</v>
      </c>
      <c r="C246" s="3">
        <f t="shared" si="51"/>
        <v>219</v>
      </c>
      <c r="D246" s="4" t="str">
        <f t="shared" si="52"/>
        <v>SPP-0003</v>
      </c>
      <c r="E246" s="5"/>
      <c r="F246" s="6" t="s">
        <v>374</v>
      </c>
      <c r="G246" s="3" t="s">
        <v>375</v>
      </c>
      <c r="H246" s="6" t="s">
        <v>369</v>
      </c>
      <c r="I246" s="3" t="s">
        <v>376</v>
      </c>
      <c r="J246" s="5" t="s">
        <v>13</v>
      </c>
      <c r="K246" s="7" t="s">
        <v>172</v>
      </c>
    </row>
    <row r="247" spans="2:11" s="25" customFormat="1" ht="97.5" customHeight="1" thickBot="1" x14ac:dyDescent="0.25">
      <c r="B247" s="35">
        <f t="shared" si="51"/>
        <v>4</v>
      </c>
      <c r="C247" s="8">
        <f t="shared" si="51"/>
        <v>220</v>
      </c>
      <c r="D247" s="9" t="str">
        <f t="shared" si="52"/>
        <v>SPP-0004</v>
      </c>
      <c r="E247" s="10"/>
      <c r="F247" s="11" t="s">
        <v>377</v>
      </c>
      <c r="G247" s="8" t="s">
        <v>378</v>
      </c>
      <c r="H247" s="11" t="s">
        <v>369</v>
      </c>
      <c r="I247" s="8" t="s">
        <v>12</v>
      </c>
      <c r="J247" s="10" t="s">
        <v>13</v>
      </c>
      <c r="K247" s="12" t="s">
        <v>172</v>
      </c>
    </row>
    <row r="248" spans="2:11" s="25" customFormat="1" ht="97.5" customHeight="1" thickBot="1" x14ac:dyDescent="0.25">
      <c r="B248" s="35">
        <f t="shared" si="51"/>
        <v>5</v>
      </c>
      <c r="C248" s="3">
        <f t="shared" si="51"/>
        <v>221</v>
      </c>
      <c r="D248" s="4" t="str">
        <f t="shared" si="52"/>
        <v>SPP-0005</v>
      </c>
      <c r="E248" s="5"/>
      <c r="F248" s="6" t="s">
        <v>379</v>
      </c>
      <c r="G248" s="3" t="s">
        <v>380</v>
      </c>
      <c r="H248" s="6" t="s">
        <v>369</v>
      </c>
      <c r="I248" s="3" t="s">
        <v>248</v>
      </c>
      <c r="J248" s="5" t="s">
        <v>13</v>
      </c>
      <c r="K248" s="7" t="s">
        <v>172</v>
      </c>
    </row>
    <row r="249" spans="2:11" s="25" customFormat="1" ht="97.5" customHeight="1" thickBot="1" x14ac:dyDescent="0.25">
      <c r="B249" s="35">
        <f t="shared" si="51"/>
        <v>6</v>
      </c>
      <c r="C249" s="8">
        <f t="shared" si="51"/>
        <v>222</v>
      </c>
      <c r="D249" s="9" t="str">
        <f t="shared" si="52"/>
        <v>SPP-0006</v>
      </c>
      <c r="E249" s="10"/>
      <c r="F249" s="11" t="s">
        <v>381</v>
      </c>
      <c r="G249" s="8" t="s">
        <v>382</v>
      </c>
      <c r="H249" s="11" t="s">
        <v>369</v>
      </c>
      <c r="I249" s="8" t="s">
        <v>281</v>
      </c>
      <c r="J249" s="10" t="s">
        <v>13</v>
      </c>
      <c r="K249" s="12" t="s">
        <v>172</v>
      </c>
    </row>
    <row r="250" spans="2:11" s="25" customFormat="1" ht="97.5" customHeight="1" thickBot="1" x14ac:dyDescent="0.25">
      <c r="B250" s="35">
        <f t="shared" si="51"/>
        <v>7</v>
      </c>
      <c r="C250" s="3">
        <f t="shared" si="51"/>
        <v>223</v>
      </c>
      <c r="D250" s="4" t="str">
        <f t="shared" si="52"/>
        <v>SPP-0007</v>
      </c>
      <c r="E250" s="5"/>
      <c r="F250" s="6" t="s">
        <v>383</v>
      </c>
      <c r="G250" s="3" t="s">
        <v>384</v>
      </c>
      <c r="H250" s="6" t="s">
        <v>369</v>
      </c>
      <c r="I250" s="3" t="s">
        <v>385</v>
      </c>
      <c r="J250" s="5" t="s">
        <v>13</v>
      </c>
      <c r="K250" s="7" t="s">
        <v>172</v>
      </c>
    </row>
    <row r="251" spans="2:11" s="25" customFormat="1" ht="97.5" customHeight="1" thickBot="1" x14ac:dyDescent="0.25">
      <c r="B251" s="35">
        <f t="shared" si="51"/>
        <v>8</v>
      </c>
      <c r="C251" s="8">
        <f t="shared" si="51"/>
        <v>224</v>
      </c>
      <c r="D251" s="9" t="str">
        <f t="shared" si="52"/>
        <v>SPP-0008</v>
      </c>
      <c r="E251" s="10"/>
      <c r="F251" s="11" t="s">
        <v>386</v>
      </c>
      <c r="G251" s="8" t="s">
        <v>387</v>
      </c>
      <c r="H251" s="11" t="s">
        <v>369</v>
      </c>
      <c r="I251" s="8" t="s">
        <v>388</v>
      </c>
      <c r="J251" s="10" t="s">
        <v>13</v>
      </c>
      <c r="K251" s="12" t="s">
        <v>172</v>
      </c>
    </row>
    <row r="252" spans="2:11" s="25" customFormat="1" ht="97.5" customHeight="1" thickBot="1" x14ac:dyDescent="0.25">
      <c r="B252" s="35">
        <f t="shared" si="51"/>
        <v>9</v>
      </c>
      <c r="C252" s="3">
        <f t="shared" si="51"/>
        <v>225</v>
      </c>
      <c r="D252" s="4" t="str">
        <f t="shared" si="52"/>
        <v>SPP-0009</v>
      </c>
      <c r="E252" s="5"/>
      <c r="F252" s="6" t="s">
        <v>389</v>
      </c>
      <c r="G252" s="3" t="s">
        <v>390</v>
      </c>
      <c r="H252" s="6" t="s">
        <v>369</v>
      </c>
      <c r="I252" s="3" t="s">
        <v>396</v>
      </c>
      <c r="J252" s="5" t="s">
        <v>13</v>
      </c>
      <c r="K252" s="7" t="s">
        <v>172</v>
      </c>
    </row>
    <row r="253" spans="2:11" s="25" customFormat="1" ht="97.5" customHeight="1" thickBot="1" x14ac:dyDescent="0.25">
      <c r="B253" s="35">
        <f t="shared" si="51"/>
        <v>10</v>
      </c>
      <c r="C253" s="8">
        <f>C252+1</f>
        <v>226</v>
      </c>
      <c r="D253" s="9" t="str">
        <f t="shared" si="52"/>
        <v>SPP-00010</v>
      </c>
      <c r="E253" s="10"/>
      <c r="F253" s="11" t="s">
        <v>391</v>
      </c>
      <c r="G253" s="8" t="s">
        <v>392</v>
      </c>
      <c r="H253" s="11" t="s">
        <v>369</v>
      </c>
      <c r="I253" s="8" t="s">
        <v>12</v>
      </c>
      <c r="J253" s="10" t="s">
        <v>13</v>
      </c>
      <c r="K253" s="12" t="s">
        <v>172</v>
      </c>
    </row>
    <row r="254" spans="2:11" s="25" customFormat="1" ht="30" customHeight="1" thickBot="1" x14ac:dyDescent="0.25">
      <c r="B254" s="35"/>
      <c r="C254" s="44"/>
      <c r="D254" s="45"/>
      <c r="E254" s="45"/>
      <c r="F254" s="45"/>
      <c r="G254" s="45"/>
      <c r="H254" s="45"/>
      <c r="I254" s="45"/>
      <c r="J254" s="45"/>
      <c r="K254" s="46"/>
    </row>
    <row r="255" spans="2:11" ht="24" customHeight="1" thickBot="1" x14ac:dyDescent="0.3">
      <c r="C255" s="47" t="s">
        <v>1147</v>
      </c>
      <c r="D255" s="47"/>
      <c r="E255" s="47"/>
      <c r="F255" s="47"/>
      <c r="G255" s="47"/>
      <c r="H255" s="47"/>
      <c r="I255" s="47"/>
      <c r="J255" s="47"/>
      <c r="K255" s="47"/>
    </row>
    <row r="256" spans="2:11" s="39" customFormat="1" ht="39" customHeight="1" thickBot="1" x14ac:dyDescent="0.3">
      <c r="B256" s="38"/>
      <c r="C256" s="13" t="s">
        <v>0</v>
      </c>
      <c r="D256" s="13" t="s">
        <v>1</v>
      </c>
      <c r="E256" s="13" t="s">
        <v>2</v>
      </c>
      <c r="F256" s="14" t="s">
        <v>3</v>
      </c>
      <c r="G256" s="14" t="s">
        <v>4</v>
      </c>
      <c r="H256" s="14" t="s">
        <v>5</v>
      </c>
      <c r="I256" s="14" t="s">
        <v>6</v>
      </c>
      <c r="J256" s="15" t="s">
        <v>7</v>
      </c>
      <c r="K256" s="16" t="s">
        <v>8</v>
      </c>
    </row>
    <row r="257" spans="2:11" s="25" customFormat="1" ht="97.5" customHeight="1" thickBot="1" x14ac:dyDescent="0.25">
      <c r="B257" s="35">
        <f t="shared" ref="B257:C272" si="53">B256+1</f>
        <v>1</v>
      </c>
      <c r="C257" s="3">
        <f>C253+1</f>
        <v>227</v>
      </c>
      <c r="D257" s="4" t="str">
        <f t="shared" ref="D257:D265" si="54">CONCATENATE("SPY","-","000",B257)</f>
        <v>SPY-0001</v>
      </c>
      <c r="E257" s="5"/>
      <c r="F257" s="6" t="s">
        <v>393</v>
      </c>
      <c r="G257" s="3" t="s">
        <v>394</v>
      </c>
      <c r="H257" s="6" t="s">
        <v>395</v>
      </c>
      <c r="I257" s="3" t="s">
        <v>396</v>
      </c>
      <c r="J257" s="5" t="s">
        <v>13</v>
      </c>
      <c r="K257" s="7" t="s">
        <v>172</v>
      </c>
    </row>
    <row r="258" spans="2:11" s="25" customFormat="1" ht="97.5" customHeight="1" thickBot="1" x14ac:dyDescent="0.25">
      <c r="B258" s="35">
        <f t="shared" si="53"/>
        <v>2</v>
      </c>
      <c r="C258" s="8">
        <f>C257+1</f>
        <v>228</v>
      </c>
      <c r="D258" s="9" t="str">
        <f t="shared" si="54"/>
        <v>SPY-0002</v>
      </c>
      <c r="E258" s="10"/>
      <c r="F258" s="11" t="s">
        <v>397</v>
      </c>
      <c r="G258" s="8" t="s">
        <v>398</v>
      </c>
      <c r="H258" s="11" t="s">
        <v>395</v>
      </c>
      <c r="I258" s="8" t="s">
        <v>399</v>
      </c>
      <c r="J258" s="10" t="s">
        <v>13</v>
      </c>
      <c r="K258" s="12" t="s">
        <v>172</v>
      </c>
    </row>
    <row r="259" spans="2:11" s="25" customFormat="1" ht="97.5" customHeight="1" thickBot="1" x14ac:dyDescent="0.25">
      <c r="B259" s="35">
        <f t="shared" si="53"/>
        <v>3</v>
      </c>
      <c r="C259" s="3">
        <f t="shared" si="53"/>
        <v>229</v>
      </c>
      <c r="D259" s="4" t="str">
        <f t="shared" si="54"/>
        <v>SPY-0003</v>
      </c>
      <c r="E259" s="5"/>
      <c r="F259" s="6" t="s">
        <v>400</v>
      </c>
      <c r="G259" s="3" t="s">
        <v>401</v>
      </c>
      <c r="H259" s="6" t="s">
        <v>395</v>
      </c>
      <c r="I259" s="3" t="s">
        <v>402</v>
      </c>
      <c r="J259" s="5" t="s">
        <v>13</v>
      </c>
      <c r="K259" s="7" t="s">
        <v>236</v>
      </c>
    </row>
    <row r="260" spans="2:11" s="25" customFormat="1" ht="97.5" customHeight="1" thickBot="1" x14ac:dyDescent="0.25">
      <c r="B260" s="35">
        <f t="shared" si="53"/>
        <v>4</v>
      </c>
      <c r="C260" s="8">
        <f t="shared" si="53"/>
        <v>230</v>
      </c>
      <c r="D260" s="9" t="str">
        <f t="shared" si="54"/>
        <v>SPY-0004</v>
      </c>
      <c r="E260" s="10"/>
      <c r="F260" s="11" t="s">
        <v>403</v>
      </c>
      <c r="G260" s="8" t="s">
        <v>404</v>
      </c>
      <c r="H260" s="11" t="s">
        <v>395</v>
      </c>
      <c r="I260" s="8" t="s">
        <v>405</v>
      </c>
      <c r="J260" s="10" t="s">
        <v>13</v>
      </c>
      <c r="K260" s="12" t="s">
        <v>172</v>
      </c>
    </row>
    <row r="261" spans="2:11" s="25" customFormat="1" ht="97.5" customHeight="1" thickBot="1" x14ac:dyDescent="0.25">
      <c r="B261" s="35">
        <f t="shared" si="53"/>
        <v>5</v>
      </c>
      <c r="C261" s="3">
        <f t="shared" si="53"/>
        <v>231</v>
      </c>
      <c r="D261" s="4" t="str">
        <f t="shared" si="54"/>
        <v>SPY-0005</v>
      </c>
      <c r="E261" s="5"/>
      <c r="F261" s="6" t="s">
        <v>406</v>
      </c>
      <c r="G261" s="3" t="s">
        <v>407</v>
      </c>
      <c r="H261" s="6" t="s">
        <v>395</v>
      </c>
      <c r="I261" s="3" t="s">
        <v>256</v>
      </c>
      <c r="J261" s="5" t="s">
        <v>13</v>
      </c>
      <c r="K261" s="7" t="s">
        <v>236</v>
      </c>
    </row>
    <row r="262" spans="2:11" s="25" customFormat="1" ht="97.5" customHeight="1" thickBot="1" x14ac:dyDescent="0.25">
      <c r="B262" s="35">
        <f t="shared" si="53"/>
        <v>6</v>
      </c>
      <c r="C262" s="8">
        <f t="shared" si="53"/>
        <v>232</v>
      </c>
      <c r="D262" s="9" t="str">
        <f t="shared" si="54"/>
        <v>SPY-0006</v>
      </c>
      <c r="E262" s="10"/>
      <c r="F262" s="11" t="s">
        <v>408</v>
      </c>
      <c r="G262" s="8" t="s">
        <v>409</v>
      </c>
      <c r="H262" s="11" t="s">
        <v>395</v>
      </c>
      <c r="I262" s="8" t="s">
        <v>410</v>
      </c>
      <c r="J262" s="10" t="s">
        <v>13</v>
      </c>
      <c r="K262" s="12" t="s">
        <v>236</v>
      </c>
    </row>
    <row r="263" spans="2:11" s="25" customFormat="1" ht="97.5" customHeight="1" thickBot="1" x14ac:dyDescent="0.25">
      <c r="B263" s="35">
        <f t="shared" si="53"/>
        <v>7</v>
      </c>
      <c r="C263" s="3">
        <f t="shared" si="53"/>
        <v>233</v>
      </c>
      <c r="D263" s="4" t="str">
        <f t="shared" si="54"/>
        <v>SPY-0007</v>
      </c>
      <c r="E263" s="5"/>
      <c r="F263" s="6" t="s">
        <v>411</v>
      </c>
      <c r="G263" s="3" t="s">
        <v>412</v>
      </c>
      <c r="H263" s="6" t="s">
        <v>395</v>
      </c>
      <c r="I263" s="3" t="s">
        <v>281</v>
      </c>
      <c r="J263" s="5" t="s">
        <v>13</v>
      </c>
      <c r="K263" s="7" t="s">
        <v>172</v>
      </c>
    </row>
    <row r="264" spans="2:11" s="25" customFormat="1" ht="97.5" customHeight="1" thickBot="1" x14ac:dyDescent="0.25">
      <c r="B264" s="35">
        <f t="shared" si="53"/>
        <v>8</v>
      </c>
      <c r="C264" s="8">
        <f t="shared" si="53"/>
        <v>234</v>
      </c>
      <c r="D264" s="9" t="str">
        <f t="shared" si="54"/>
        <v>SPY-0008</v>
      </c>
      <c r="E264" s="10"/>
      <c r="F264" s="11" t="s">
        <v>413</v>
      </c>
      <c r="G264" s="8" t="s">
        <v>414</v>
      </c>
      <c r="H264" s="11" t="s">
        <v>395</v>
      </c>
      <c r="I264" s="8" t="s">
        <v>88</v>
      </c>
      <c r="J264" s="10" t="s">
        <v>13</v>
      </c>
      <c r="K264" s="12" t="s">
        <v>172</v>
      </c>
    </row>
    <row r="265" spans="2:11" s="25" customFormat="1" ht="97.5" customHeight="1" thickBot="1" x14ac:dyDescent="0.25">
      <c r="B265" s="35">
        <f t="shared" si="53"/>
        <v>9</v>
      </c>
      <c r="C265" s="3">
        <f t="shared" si="53"/>
        <v>235</v>
      </c>
      <c r="D265" s="4" t="str">
        <f t="shared" si="54"/>
        <v>SPY-0009</v>
      </c>
      <c r="E265" s="5"/>
      <c r="F265" s="6" t="s">
        <v>415</v>
      </c>
      <c r="G265" s="3" t="s">
        <v>416</v>
      </c>
      <c r="H265" s="6" t="s">
        <v>395</v>
      </c>
      <c r="I265" s="3" t="s">
        <v>248</v>
      </c>
      <c r="J265" s="5" t="s">
        <v>13</v>
      </c>
      <c r="K265" s="7" t="s">
        <v>172</v>
      </c>
    </row>
    <row r="266" spans="2:11" s="25" customFormat="1" ht="97.5" customHeight="1" thickBot="1" x14ac:dyDescent="0.25">
      <c r="B266" s="35">
        <f t="shared" si="53"/>
        <v>10</v>
      </c>
      <c r="C266" s="8">
        <f t="shared" si="53"/>
        <v>236</v>
      </c>
      <c r="D266" s="9" t="str">
        <f t="shared" ref="D266:D297" si="55">CONCATENATE("SPY","-","00",B266)</f>
        <v>SPY-0010</v>
      </c>
      <c r="E266" s="10"/>
      <c r="F266" s="11" t="s">
        <v>417</v>
      </c>
      <c r="G266" s="8" t="s">
        <v>418</v>
      </c>
      <c r="H266" s="11" t="s">
        <v>395</v>
      </c>
      <c r="I266" s="8" t="s">
        <v>96</v>
      </c>
      <c r="J266" s="10" t="s">
        <v>13</v>
      </c>
      <c r="K266" s="12" t="s">
        <v>172</v>
      </c>
    </row>
    <row r="267" spans="2:11" s="25" customFormat="1" ht="97.5" customHeight="1" thickBot="1" x14ac:dyDescent="0.25">
      <c r="B267" s="35">
        <f t="shared" si="53"/>
        <v>11</v>
      </c>
      <c r="C267" s="3">
        <f t="shared" si="53"/>
        <v>237</v>
      </c>
      <c r="D267" s="4" t="str">
        <f t="shared" si="55"/>
        <v>SPY-0011</v>
      </c>
      <c r="E267" s="5"/>
      <c r="F267" s="6" t="s">
        <v>419</v>
      </c>
      <c r="G267" s="3" t="s">
        <v>20</v>
      </c>
      <c r="H267" s="6" t="s">
        <v>395</v>
      </c>
      <c r="I267" s="3" t="s">
        <v>420</v>
      </c>
      <c r="J267" s="5" t="s">
        <v>13</v>
      </c>
      <c r="K267" s="7" t="s">
        <v>172</v>
      </c>
    </row>
    <row r="268" spans="2:11" s="25" customFormat="1" ht="97.5" customHeight="1" thickBot="1" x14ac:dyDescent="0.25">
      <c r="B268" s="35">
        <f t="shared" si="53"/>
        <v>12</v>
      </c>
      <c r="C268" s="8">
        <f t="shared" si="53"/>
        <v>238</v>
      </c>
      <c r="D268" s="9" t="str">
        <f t="shared" si="55"/>
        <v>SPY-0012</v>
      </c>
      <c r="E268" s="10"/>
      <c r="F268" s="11" t="s">
        <v>421</v>
      </c>
      <c r="G268" s="8" t="s">
        <v>20</v>
      </c>
      <c r="H268" s="11" t="s">
        <v>395</v>
      </c>
      <c r="I268" s="8" t="s">
        <v>422</v>
      </c>
      <c r="J268" s="10" t="s">
        <v>13</v>
      </c>
      <c r="K268" s="12" t="s">
        <v>172</v>
      </c>
    </row>
    <row r="269" spans="2:11" s="25" customFormat="1" ht="97.5" customHeight="1" thickBot="1" x14ac:dyDescent="0.25">
      <c r="B269" s="35">
        <f t="shared" si="53"/>
        <v>13</v>
      </c>
      <c r="C269" s="3">
        <f t="shared" si="53"/>
        <v>239</v>
      </c>
      <c r="D269" s="4" t="str">
        <f t="shared" si="55"/>
        <v>SPY-0013</v>
      </c>
      <c r="E269" s="5"/>
      <c r="F269" s="6" t="s">
        <v>423</v>
      </c>
      <c r="G269" s="3" t="s">
        <v>424</v>
      </c>
      <c r="H269" s="6" t="s">
        <v>395</v>
      </c>
      <c r="I269" s="3" t="s">
        <v>65</v>
      </c>
      <c r="J269" s="5" t="s">
        <v>13</v>
      </c>
      <c r="K269" s="7" t="s">
        <v>236</v>
      </c>
    </row>
    <row r="270" spans="2:11" s="25" customFormat="1" ht="97.5" customHeight="1" thickBot="1" x14ac:dyDescent="0.25">
      <c r="B270" s="35">
        <f t="shared" si="53"/>
        <v>14</v>
      </c>
      <c r="C270" s="8">
        <f t="shared" si="53"/>
        <v>240</v>
      </c>
      <c r="D270" s="9" t="str">
        <f t="shared" si="55"/>
        <v>SPY-0014</v>
      </c>
      <c r="E270" s="10"/>
      <c r="F270" s="11" t="s">
        <v>425</v>
      </c>
      <c r="G270" s="8" t="s">
        <v>426</v>
      </c>
      <c r="H270" s="11" t="s">
        <v>395</v>
      </c>
      <c r="I270" s="8" t="s">
        <v>133</v>
      </c>
      <c r="J270" s="10" t="s">
        <v>13</v>
      </c>
      <c r="K270" s="12" t="s">
        <v>172</v>
      </c>
    </row>
    <row r="271" spans="2:11" s="25" customFormat="1" ht="97.5" customHeight="1" thickBot="1" x14ac:dyDescent="0.25">
      <c r="B271" s="35">
        <f t="shared" si="53"/>
        <v>15</v>
      </c>
      <c r="C271" s="3">
        <f t="shared" si="53"/>
        <v>241</v>
      </c>
      <c r="D271" s="4" t="str">
        <f t="shared" si="55"/>
        <v>SPY-0015</v>
      </c>
      <c r="E271" s="5"/>
      <c r="F271" s="6" t="s">
        <v>427</v>
      </c>
      <c r="G271" s="3" t="s">
        <v>428</v>
      </c>
      <c r="H271" s="6" t="s">
        <v>395</v>
      </c>
      <c r="I271" s="3" t="s">
        <v>256</v>
      </c>
      <c r="J271" s="5" t="s">
        <v>13</v>
      </c>
      <c r="K271" s="7" t="s">
        <v>172</v>
      </c>
    </row>
    <row r="272" spans="2:11" s="25" customFormat="1" ht="97.5" customHeight="1" thickBot="1" x14ac:dyDescent="0.25">
      <c r="B272" s="35">
        <f t="shared" si="53"/>
        <v>16</v>
      </c>
      <c r="C272" s="8">
        <f t="shared" si="53"/>
        <v>242</v>
      </c>
      <c r="D272" s="9" t="str">
        <f t="shared" si="55"/>
        <v>SPY-0016</v>
      </c>
      <c r="E272" s="10"/>
      <c r="F272" s="11" t="s">
        <v>429</v>
      </c>
      <c r="G272" s="8" t="s">
        <v>430</v>
      </c>
      <c r="H272" s="11" t="s">
        <v>395</v>
      </c>
      <c r="I272" s="8" t="s">
        <v>65</v>
      </c>
      <c r="J272" s="10" t="s">
        <v>13</v>
      </c>
      <c r="K272" s="12" t="s">
        <v>172</v>
      </c>
    </row>
    <row r="273" spans="2:11" s="25" customFormat="1" ht="97.5" customHeight="1" thickBot="1" x14ac:dyDescent="0.25">
      <c r="B273" s="35">
        <f t="shared" ref="B273:C288" si="56">B272+1</f>
        <v>17</v>
      </c>
      <c r="C273" s="3">
        <f t="shared" si="56"/>
        <v>243</v>
      </c>
      <c r="D273" s="4" t="str">
        <f t="shared" si="55"/>
        <v>SPY-0017</v>
      </c>
      <c r="E273" s="5"/>
      <c r="F273" s="6" t="s">
        <v>431</v>
      </c>
      <c r="G273" s="3" t="s">
        <v>432</v>
      </c>
      <c r="H273" s="6" t="s">
        <v>395</v>
      </c>
      <c r="I273" s="3" t="s">
        <v>373</v>
      </c>
      <c r="J273" s="5" t="s">
        <v>13</v>
      </c>
      <c r="K273" s="7" t="s">
        <v>172</v>
      </c>
    </row>
    <row r="274" spans="2:11" s="25" customFormat="1" ht="97.5" customHeight="1" thickBot="1" x14ac:dyDescent="0.25">
      <c r="B274" s="35">
        <f t="shared" si="56"/>
        <v>18</v>
      </c>
      <c r="C274" s="8">
        <f t="shared" si="56"/>
        <v>244</v>
      </c>
      <c r="D274" s="9" t="str">
        <f t="shared" si="55"/>
        <v>SPY-0018</v>
      </c>
      <c r="E274" s="10"/>
      <c r="F274" s="11" t="s">
        <v>433</v>
      </c>
      <c r="G274" s="8" t="s">
        <v>434</v>
      </c>
      <c r="H274" s="11" t="s">
        <v>395</v>
      </c>
      <c r="I274" s="8" t="s">
        <v>435</v>
      </c>
      <c r="J274" s="10" t="s">
        <v>13</v>
      </c>
      <c r="K274" s="12" t="s">
        <v>172</v>
      </c>
    </row>
    <row r="275" spans="2:11" s="25" customFormat="1" ht="97.5" customHeight="1" thickBot="1" x14ac:dyDescent="0.25">
      <c r="B275" s="35">
        <f t="shared" si="56"/>
        <v>19</v>
      </c>
      <c r="C275" s="3">
        <f t="shared" si="56"/>
        <v>245</v>
      </c>
      <c r="D275" s="4" t="str">
        <f t="shared" si="55"/>
        <v>SPY-0019</v>
      </c>
      <c r="E275" s="5"/>
      <c r="F275" s="6" t="s">
        <v>436</v>
      </c>
      <c r="G275" s="3" t="s">
        <v>437</v>
      </c>
      <c r="H275" s="6" t="s">
        <v>395</v>
      </c>
      <c r="I275" s="3" t="s">
        <v>256</v>
      </c>
      <c r="J275" s="5" t="s">
        <v>13</v>
      </c>
      <c r="K275" s="7" t="s">
        <v>236</v>
      </c>
    </row>
    <row r="276" spans="2:11" s="25" customFormat="1" ht="97.5" customHeight="1" thickBot="1" x14ac:dyDescent="0.25">
      <c r="B276" s="35">
        <f t="shared" si="56"/>
        <v>20</v>
      </c>
      <c r="C276" s="8">
        <f t="shared" si="56"/>
        <v>246</v>
      </c>
      <c r="D276" s="9" t="str">
        <f t="shared" si="55"/>
        <v>SPY-0020</v>
      </c>
      <c r="E276" s="10"/>
      <c r="F276" s="11" t="s">
        <v>438</v>
      </c>
      <c r="G276" s="8" t="s">
        <v>439</v>
      </c>
      <c r="H276" s="11" t="s">
        <v>395</v>
      </c>
      <c r="I276" s="8" t="s">
        <v>440</v>
      </c>
      <c r="J276" s="10" t="s">
        <v>13</v>
      </c>
      <c r="K276" s="12" t="s">
        <v>236</v>
      </c>
    </row>
    <row r="277" spans="2:11" s="25" customFormat="1" ht="97.5" customHeight="1" thickBot="1" x14ac:dyDescent="0.25">
      <c r="B277" s="35">
        <f t="shared" si="56"/>
        <v>21</v>
      </c>
      <c r="C277" s="3">
        <f t="shared" si="56"/>
        <v>247</v>
      </c>
      <c r="D277" s="4" t="str">
        <f t="shared" si="55"/>
        <v>SPY-0021</v>
      </c>
      <c r="E277" s="5"/>
      <c r="F277" s="6" t="s">
        <v>441</v>
      </c>
      <c r="G277" s="3" t="s">
        <v>442</v>
      </c>
      <c r="H277" s="6" t="s">
        <v>395</v>
      </c>
      <c r="I277" s="3" t="s">
        <v>12</v>
      </c>
      <c r="J277" s="5" t="s">
        <v>13</v>
      </c>
      <c r="K277" s="7" t="s">
        <v>443</v>
      </c>
    </row>
    <row r="278" spans="2:11" s="25" customFormat="1" ht="97.5" customHeight="1" thickBot="1" x14ac:dyDescent="0.25">
      <c r="B278" s="35">
        <f t="shared" si="56"/>
        <v>22</v>
      </c>
      <c r="C278" s="8">
        <f t="shared" si="56"/>
        <v>248</v>
      </c>
      <c r="D278" s="9" t="str">
        <f t="shared" si="55"/>
        <v>SPY-0022</v>
      </c>
      <c r="E278" s="10"/>
      <c r="F278" s="11" t="s">
        <v>444</v>
      </c>
      <c r="G278" s="8" t="s">
        <v>445</v>
      </c>
      <c r="H278" s="11" t="s">
        <v>395</v>
      </c>
      <c r="I278" s="8" t="s">
        <v>12</v>
      </c>
      <c r="J278" s="10" t="s">
        <v>13</v>
      </c>
      <c r="K278" s="12" t="s">
        <v>443</v>
      </c>
    </row>
    <row r="279" spans="2:11" s="25" customFormat="1" ht="97.5" customHeight="1" thickBot="1" x14ac:dyDescent="0.25">
      <c r="B279" s="35">
        <f t="shared" si="56"/>
        <v>23</v>
      </c>
      <c r="C279" s="3">
        <f t="shared" si="56"/>
        <v>249</v>
      </c>
      <c r="D279" s="4" t="str">
        <f t="shared" si="55"/>
        <v>SPY-0023</v>
      </c>
      <c r="E279" s="5"/>
      <c r="F279" s="6" t="s">
        <v>446</v>
      </c>
      <c r="G279" s="3" t="s">
        <v>447</v>
      </c>
      <c r="H279" s="6" t="s">
        <v>395</v>
      </c>
      <c r="I279" s="3" t="s">
        <v>12</v>
      </c>
      <c r="J279" s="5" t="s">
        <v>13</v>
      </c>
      <c r="K279" s="7" t="s">
        <v>443</v>
      </c>
    </row>
    <row r="280" spans="2:11" s="25" customFormat="1" ht="97.5" customHeight="1" thickBot="1" x14ac:dyDescent="0.25">
      <c r="B280" s="35">
        <f t="shared" si="56"/>
        <v>24</v>
      </c>
      <c r="C280" s="8">
        <f t="shared" si="56"/>
        <v>250</v>
      </c>
      <c r="D280" s="9" t="str">
        <f t="shared" si="55"/>
        <v>SPY-0024</v>
      </c>
      <c r="E280" s="10"/>
      <c r="F280" s="11" t="s">
        <v>448</v>
      </c>
      <c r="G280" s="8" t="s">
        <v>449</v>
      </c>
      <c r="H280" s="11" t="s">
        <v>395</v>
      </c>
      <c r="I280" s="8" t="s">
        <v>12</v>
      </c>
      <c r="J280" s="10" t="s">
        <v>13</v>
      </c>
      <c r="K280" s="12" t="s">
        <v>443</v>
      </c>
    </row>
    <row r="281" spans="2:11" s="25" customFormat="1" ht="97.5" customHeight="1" thickBot="1" x14ac:dyDescent="0.25">
      <c r="B281" s="35">
        <f t="shared" si="56"/>
        <v>25</v>
      </c>
      <c r="C281" s="3">
        <f t="shared" si="56"/>
        <v>251</v>
      </c>
      <c r="D281" s="4" t="str">
        <f t="shared" si="55"/>
        <v>SPY-0025</v>
      </c>
      <c r="E281" s="5"/>
      <c r="F281" s="6" t="s">
        <v>450</v>
      </c>
      <c r="G281" s="3" t="s">
        <v>451</v>
      </c>
      <c r="H281" s="6" t="s">
        <v>395</v>
      </c>
      <c r="I281" s="3" t="s">
        <v>452</v>
      </c>
      <c r="J281" s="5" t="s">
        <v>13</v>
      </c>
      <c r="K281" s="7" t="s">
        <v>443</v>
      </c>
    </row>
    <row r="282" spans="2:11" s="25" customFormat="1" ht="97.5" customHeight="1" thickBot="1" x14ac:dyDescent="0.25">
      <c r="B282" s="35">
        <f t="shared" si="56"/>
        <v>26</v>
      </c>
      <c r="C282" s="8">
        <f t="shared" si="56"/>
        <v>252</v>
      </c>
      <c r="D282" s="9" t="str">
        <f t="shared" si="55"/>
        <v>SPY-0026</v>
      </c>
      <c r="E282" s="10"/>
      <c r="F282" s="11" t="s">
        <v>453</v>
      </c>
      <c r="G282" s="8" t="s">
        <v>454</v>
      </c>
      <c r="H282" s="11" t="s">
        <v>395</v>
      </c>
      <c r="I282" s="8" t="s">
        <v>455</v>
      </c>
      <c r="J282" s="10" t="s">
        <v>13</v>
      </c>
      <c r="K282" s="12" t="s">
        <v>443</v>
      </c>
    </row>
    <row r="283" spans="2:11" s="25" customFormat="1" ht="97.5" customHeight="1" thickBot="1" x14ac:dyDescent="0.25">
      <c r="B283" s="35">
        <f t="shared" si="56"/>
        <v>27</v>
      </c>
      <c r="C283" s="3">
        <f t="shared" si="56"/>
        <v>253</v>
      </c>
      <c r="D283" s="4" t="str">
        <f t="shared" si="55"/>
        <v>SPY-0027</v>
      </c>
      <c r="E283" s="5"/>
      <c r="F283" s="6" t="s">
        <v>456</v>
      </c>
      <c r="G283" s="3" t="s">
        <v>457</v>
      </c>
      <c r="H283" s="6" t="s">
        <v>395</v>
      </c>
      <c r="I283" s="3" t="s">
        <v>12</v>
      </c>
      <c r="J283" s="5" t="s">
        <v>13</v>
      </c>
      <c r="K283" s="7" t="s">
        <v>458</v>
      </c>
    </row>
    <row r="284" spans="2:11" s="25" customFormat="1" ht="97.5" customHeight="1" thickBot="1" x14ac:dyDescent="0.25">
      <c r="B284" s="35">
        <f t="shared" si="56"/>
        <v>28</v>
      </c>
      <c r="C284" s="8">
        <f t="shared" si="56"/>
        <v>254</v>
      </c>
      <c r="D284" s="9" t="str">
        <f t="shared" si="55"/>
        <v>SPY-0028</v>
      </c>
      <c r="E284" s="10"/>
      <c r="F284" s="11" t="s">
        <v>459</v>
      </c>
      <c r="G284" s="8" t="s">
        <v>460</v>
      </c>
      <c r="H284" s="11" t="s">
        <v>395</v>
      </c>
      <c r="I284" s="8" t="s">
        <v>12</v>
      </c>
      <c r="J284" s="10" t="s">
        <v>13</v>
      </c>
      <c r="K284" s="12" t="s">
        <v>461</v>
      </c>
    </row>
    <row r="285" spans="2:11" s="25" customFormat="1" ht="97.5" customHeight="1" thickBot="1" x14ac:dyDescent="0.25">
      <c r="B285" s="35">
        <f t="shared" si="56"/>
        <v>29</v>
      </c>
      <c r="C285" s="3">
        <f t="shared" si="56"/>
        <v>255</v>
      </c>
      <c r="D285" s="4" t="str">
        <f t="shared" si="55"/>
        <v>SPY-0029</v>
      </c>
      <c r="E285" s="5"/>
      <c r="F285" s="6" t="s">
        <v>462</v>
      </c>
      <c r="G285" s="3" t="s">
        <v>20</v>
      </c>
      <c r="H285" s="6" t="s">
        <v>395</v>
      </c>
      <c r="I285" s="3" t="s">
        <v>463</v>
      </c>
      <c r="J285" s="5" t="s">
        <v>13</v>
      </c>
      <c r="K285" s="7" t="s">
        <v>443</v>
      </c>
    </row>
    <row r="286" spans="2:11" s="25" customFormat="1" ht="97.5" customHeight="1" thickBot="1" x14ac:dyDescent="0.25">
      <c r="B286" s="35">
        <f t="shared" si="56"/>
        <v>30</v>
      </c>
      <c r="C286" s="8">
        <f t="shared" si="56"/>
        <v>256</v>
      </c>
      <c r="D286" s="9" t="str">
        <f t="shared" si="55"/>
        <v>SPY-0030</v>
      </c>
      <c r="E286" s="10"/>
      <c r="F286" s="11" t="s">
        <v>464</v>
      </c>
      <c r="G286" s="8" t="s">
        <v>20</v>
      </c>
      <c r="H286" s="11" t="s">
        <v>395</v>
      </c>
      <c r="I286" s="8" t="s">
        <v>465</v>
      </c>
      <c r="J286" s="10" t="s">
        <v>13</v>
      </c>
      <c r="K286" s="12" t="s">
        <v>443</v>
      </c>
    </row>
    <row r="287" spans="2:11" s="25" customFormat="1" ht="97.5" customHeight="1" thickBot="1" x14ac:dyDescent="0.25">
      <c r="B287" s="35">
        <f t="shared" si="56"/>
        <v>31</v>
      </c>
      <c r="C287" s="3">
        <f t="shared" si="56"/>
        <v>257</v>
      </c>
      <c r="D287" s="4" t="str">
        <f t="shared" si="55"/>
        <v>SPY-0031</v>
      </c>
      <c r="E287" s="5"/>
      <c r="F287" s="6" t="s">
        <v>466</v>
      </c>
      <c r="G287" s="3" t="s">
        <v>20</v>
      </c>
      <c r="H287" s="6" t="s">
        <v>395</v>
      </c>
      <c r="I287" s="3" t="s">
        <v>467</v>
      </c>
      <c r="J287" s="5" t="s">
        <v>13</v>
      </c>
      <c r="K287" s="7" t="s">
        <v>443</v>
      </c>
    </row>
    <row r="288" spans="2:11" s="25" customFormat="1" ht="97.5" customHeight="1" thickBot="1" x14ac:dyDescent="0.25">
      <c r="B288" s="35">
        <f t="shared" si="56"/>
        <v>32</v>
      </c>
      <c r="C288" s="8">
        <f t="shared" si="56"/>
        <v>258</v>
      </c>
      <c r="D288" s="9" t="str">
        <f t="shared" si="55"/>
        <v>SPY-0032</v>
      </c>
      <c r="E288" s="10"/>
      <c r="F288" s="11" t="s">
        <v>468</v>
      </c>
      <c r="G288" s="8" t="s">
        <v>469</v>
      </c>
      <c r="H288" s="11" t="s">
        <v>395</v>
      </c>
      <c r="I288" s="8" t="s">
        <v>12</v>
      </c>
      <c r="J288" s="10" t="s">
        <v>13</v>
      </c>
      <c r="K288" s="12" t="s">
        <v>461</v>
      </c>
    </row>
    <row r="289" spans="2:11" s="25" customFormat="1" ht="97.5" customHeight="1" thickBot="1" x14ac:dyDescent="0.25">
      <c r="B289" s="35">
        <f t="shared" ref="B289:C304" si="57">B288+1</f>
        <v>33</v>
      </c>
      <c r="C289" s="3">
        <f t="shared" si="57"/>
        <v>259</v>
      </c>
      <c r="D289" s="4" t="str">
        <f t="shared" si="55"/>
        <v>SPY-0033</v>
      </c>
      <c r="E289" s="5"/>
      <c r="F289" s="6" t="s">
        <v>470</v>
      </c>
      <c r="G289" s="3" t="s">
        <v>471</v>
      </c>
      <c r="H289" s="6" t="s">
        <v>395</v>
      </c>
      <c r="I289" s="3" t="s">
        <v>77</v>
      </c>
      <c r="J289" s="5" t="s">
        <v>13</v>
      </c>
      <c r="K289" s="7" t="s">
        <v>443</v>
      </c>
    </row>
    <row r="290" spans="2:11" s="25" customFormat="1" ht="97.5" customHeight="1" thickBot="1" x14ac:dyDescent="0.25">
      <c r="B290" s="35">
        <f t="shared" si="57"/>
        <v>34</v>
      </c>
      <c r="C290" s="8">
        <f>C289+1</f>
        <v>260</v>
      </c>
      <c r="D290" s="9" t="str">
        <f t="shared" si="55"/>
        <v>SPY-0034</v>
      </c>
      <c r="E290" s="10"/>
      <c r="F290" s="11" t="s">
        <v>472</v>
      </c>
      <c r="G290" s="8" t="s">
        <v>473</v>
      </c>
      <c r="H290" s="11" t="s">
        <v>395</v>
      </c>
      <c r="I290" s="8" t="s">
        <v>474</v>
      </c>
      <c r="J290" s="10" t="s">
        <v>13</v>
      </c>
      <c r="K290" s="12" t="s">
        <v>443</v>
      </c>
    </row>
    <row r="291" spans="2:11" s="25" customFormat="1" ht="97.5" customHeight="1" thickBot="1" x14ac:dyDescent="0.25">
      <c r="B291" s="35">
        <f t="shared" si="57"/>
        <v>35</v>
      </c>
      <c r="C291" s="3">
        <f t="shared" si="57"/>
        <v>261</v>
      </c>
      <c r="D291" s="4" t="str">
        <f t="shared" si="55"/>
        <v>SPY-0035</v>
      </c>
      <c r="E291" s="5"/>
      <c r="F291" s="6" t="s">
        <v>620</v>
      </c>
      <c r="G291" s="3" t="s">
        <v>621</v>
      </c>
      <c r="H291" s="6" t="s">
        <v>36</v>
      </c>
      <c r="I291" s="3" t="s">
        <v>12</v>
      </c>
      <c r="J291" s="5" t="s">
        <v>13</v>
      </c>
      <c r="K291" s="7" t="s">
        <v>172</v>
      </c>
    </row>
    <row r="292" spans="2:11" s="25" customFormat="1" ht="97.5" customHeight="1" thickBot="1" x14ac:dyDescent="0.25">
      <c r="B292" s="35">
        <f t="shared" si="57"/>
        <v>36</v>
      </c>
      <c r="C292" s="8">
        <f t="shared" si="57"/>
        <v>262</v>
      </c>
      <c r="D292" s="9" t="str">
        <f t="shared" si="55"/>
        <v>SPY-0036</v>
      </c>
      <c r="E292" s="10"/>
      <c r="F292" s="11" t="s">
        <v>622</v>
      </c>
      <c r="G292" s="8" t="s">
        <v>623</v>
      </c>
      <c r="H292" s="11" t="s">
        <v>624</v>
      </c>
      <c r="I292" s="8" t="s">
        <v>625</v>
      </c>
      <c r="J292" s="10" t="s">
        <v>13</v>
      </c>
      <c r="K292" s="12" t="s">
        <v>236</v>
      </c>
    </row>
    <row r="293" spans="2:11" s="25" customFormat="1" ht="97.5" customHeight="1" thickBot="1" x14ac:dyDescent="0.25">
      <c r="B293" s="35">
        <f t="shared" si="57"/>
        <v>37</v>
      </c>
      <c r="C293" s="3">
        <f t="shared" si="57"/>
        <v>263</v>
      </c>
      <c r="D293" s="4" t="str">
        <f t="shared" si="55"/>
        <v>SPY-0037</v>
      </c>
      <c r="E293" s="5"/>
      <c r="F293" s="6" t="s">
        <v>626</v>
      </c>
      <c r="G293" s="3" t="s">
        <v>627</v>
      </c>
      <c r="H293" s="6" t="s">
        <v>36</v>
      </c>
      <c r="I293" s="3" t="s">
        <v>32</v>
      </c>
      <c r="J293" s="5" t="s">
        <v>13</v>
      </c>
      <c r="K293" s="7" t="s">
        <v>172</v>
      </c>
    </row>
    <row r="294" spans="2:11" s="25" customFormat="1" ht="97.5" customHeight="1" thickBot="1" x14ac:dyDescent="0.25">
      <c r="B294" s="35">
        <f t="shared" si="57"/>
        <v>38</v>
      </c>
      <c r="C294" s="8">
        <f t="shared" si="57"/>
        <v>264</v>
      </c>
      <c r="D294" s="9" t="str">
        <f t="shared" si="55"/>
        <v>SPY-0038</v>
      </c>
      <c r="E294" s="10"/>
      <c r="F294" s="11" t="s">
        <v>628</v>
      </c>
      <c r="G294" s="8" t="s">
        <v>629</v>
      </c>
      <c r="H294" s="11" t="s">
        <v>36</v>
      </c>
      <c r="I294" s="8" t="s">
        <v>32</v>
      </c>
      <c r="J294" s="10" t="s">
        <v>13</v>
      </c>
      <c r="K294" s="12" t="s">
        <v>172</v>
      </c>
    </row>
    <row r="295" spans="2:11" s="25" customFormat="1" ht="97.5" customHeight="1" thickBot="1" x14ac:dyDescent="0.25">
      <c r="B295" s="35">
        <f t="shared" si="57"/>
        <v>39</v>
      </c>
      <c r="C295" s="3">
        <f t="shared" si="57"/>
        <v>265</v>
      </c>
      <c r="D295" s="4" t="str">
        <f t="shared" si="55"/>
        <v>SPY-0039</v>
      </c>
      <c r="E295" s="5"/>
      <c r="F295" s="6" t="s">
        <v>630</v>
      </c>
      <c r="G295" s="3" t="s">
        <v>631</v>
      </c>
      <c r="H295" s="6" t="s">
        <v>624</v>
      </c>
      <c r="I295" s="3" t="s">
        <v>133</v>
      </c>
      <c r="J295" s="5" t="s">
        <v>13</v>
      </c>
      <c r="K295" s="7" t="s">
        <v>172</v>
      </c>
    </row>
    <row r="296" spans="2:11" s="25" customFormat="1" ht="97.5" customHeight="1" thickBot="1" x14ac:dyDescent="0.25">
      <c r="B296" s="35">
        <f t="shared" si="57"/>
        <v>40</v>
      </c>
      <c r="C296" s="8">
        <f t="shared" si="57"/>
        <v>266</v>
      </c>
      <c r="D296" s="9" t="str">
        <f t="shared" si="55"/>
        <v>SPY-0040</v>
      </c>
      <c r="E296" s="10"/>
      <c r="F296" s="11" t="s">
        <v>632</v>
      </c>
      <c r="G296" s="8" t="s">
        <v>633</v>
      </c>
      <c r="H296" s="11" t="s">
        <v>36</v>
      </c>
      <c r="I296" s="8" t="s">
        <v>133</v>
      </c>
      <c r="J296" s="10" t="s">
        <v>13</v>
      </c>
      <c r="K296" s="12" t="s">
        <v>172</v>
      </c>
    </row>
    <row r="297" spans="2:11" s="25" customFormat="1" ht="97.5" customHeight="1" thickBot="1" x14ac:dyDescent="0.25">
      <c r="B297" s="35">
        <f t="shared" si="57"/>
        <v>41</v>
      </c>
      <c r="C297" s="3">
        <f t="shared" si="57"/>
        <v>267</v>
      </c>
      <c r="D297" s="4" t="str">
        <f t="shared" si="55"/>
        <v>SPY-0041</v>
      </c>
      <c r="E297" s="5"/>
      <c r="F297" s="6" t="s">
        <v>634</v>
      </c>
      <c r="G297" s="3" t="s">
        <v>635</v>
      </c>
      <c r="H297" s="6" t="s">
        <v>36</v>
      </c>
      <c r="I297" s="3" t="s">
        <v>99</v>
      </c>
      <c r="J297" s="5" t="s">
        <v>13</v>
      </c>
      <c r="K297" s="7" t="s">
        <v>172</v>
      </c>
    </row>
    <row r="298" spans="2:11" s="25" customFormat="1" ht="97.5" customHeight="1" thickBot="1" x14ac:dyDescent="0.25">
      <c r="B298" s="35">
        <f t="shared" si="57"/>
        <v>42</v>
      </c>
      <c r="C298" s="8">
        <f t="shared" si="57"/>
        <v>268</v>
      </c>
      <c r="D298" s="9" t="str">
        <f t="shared" ref="D298:D329" si="58">CONCATENATE("SPY","-","00",B298)</f>
        <v>SPY-0042</v>
      </c>
      <c r="E298" s="10"/>
      <c r="F298" s="11" t="s">
        <v>636</v>
      </c>
      <c r="G298" s="8" t="s">
        <v>637</v>
      </c>
      <c r="H298" s="11" t="s">
        <v>36</v>
      </c>
      <c r="I298" s="8" t="s">
        <v>133</v>
      </c>
      <c r="J298" s="10" t="s">
        <v>13</v>
      </c>
      <c r="K298" s="12" t="s">
        <v>172</v>
      </c>
    </row>
    <row r="299" spans="2:11" s="25" customFormat="1" ht="97.5" customHeight="1" thickBot="1" x14ac:dyDescent="0.25">
      <c r="B299" s="35">
        <f t="shared" si="57"/>
        <v>43</v>
      </c>
      <c r="C299" s="3">
        <f t="shared" si="57"/>
        <v>269</v>
      </c>
      <c r="D299" s="4" t="str">
        <f t="shared" si="58"/>
        <v>SPY-0043</v>
      </c>
      <c r="E299" s="5"/>
      <c r="F299" s="6" t="s">
        <v>638</v>
      </c>
      <c r="G299" s="3" t="s">
        <v>639</v>
      </c>
      <c r="H299" s="6" t="s">
        <v>36</v>
      </c>
      <c r="I299" s="3" t="s">
        <v>32</v>
      </c>
      <c r="J299" s="5" t="s">
        <v>13</v>
      </c>
      <c r="K299" s="7" t="s">
        <v>172</v>
      </c>
    </row>
    <row r="300" spans="2:11" s="25" customFormat="1" ht="97.5" customHeight="1" thickBot="1" x14ac:dyDescent="0.25">
      <c r="B300" s="35">
        <f t="shared" si="57"/>
        <v>44</v>
      </c>
      <c r="C300" s="8">
        <f t="shared" si="57"/>
        <v>270</v>
      </c>
      <c r="D300" s="9" t="str">
        <f t="shared" si="58"/>
        <v>SPY-0044</v>
      </c>
      <c r="E300" s="10"/>
      <c r="F300" s="11" t="s">
        <v>640</v>
      </c>
      <c r="G300" s="8" t="s">
        <v>641</v>
      </c>
      <c r="H300" s="11" t="s">
        <v>36</v>
      </c>
      <c r="I300" s="8" t="s">
        <v>133</v>
      </c>
      <c r="J300" s="10" t="s">
        <v>13</v>
      </c>
      <c r="K300" s="12" t="s">
        <v>172</v>
      </c>
    </row>
    <row r="301" spans="2:11" s="25" customFormat="1" ht="97.5" customHeight="1" thickBot="1" x14ac:dyDescent="0.25">
      <c r="B301" s="35">
        <f t="shared" si="57"/>
        <v>45</v>
      </c>
      <c r="C301" s="3">
        <f t="shared" si="57"/>
        <v>271</v>
      </c>
      <c r="D301" s="4" t="str">
        <f t="shared" si="58"/>
        <v>SPY-0045</v>
      </c>
      <c r="E301" s="5"/>
      <c r="F301" s="6" t="s">
        <v>642</v>
      </c>
      <c r="G301" s="3" t="s">
        <v>643</v>
      </c>
      <c r="H301" s="6" t="s">
        <v>36</v>
      </c>
      <c r="I301" s="3" t="s">
        <v>32</v>
      </c>
      <c r="J301" s="5" t="s">
        <v>13</v>
      </c>
      <c r="K301" s="7" t="s">
        <v>172</v>
      </c>
    </row>
    <row r="302" spans="2:11" s="25" customFormat="1" ht="97.5" customHeight="1" thickBot="1" x14ac:dyDescent="0.25">
      <c r="B302" s="35">
        <f t="shared" si="57"/>
        <v>46</v>
      </c>
      <c r="C302" s="8">
        <f t="shared" si="57"/>
        <v>272</v>
      </c>
      <c r="D302" s="9" t="str">
        <f t="shared" si="58"/>
        <v>SPY-0046</v>
      </c>
      <c r="E302" s="10"/>
      <c r="F302" s="11" t="s">
        <v>644</v>
      </c>
      <c r="G302" s="8" t="s">
        <v>645</v>
      </c>
      <c r="H302" s="11" t="s">
        <v>36</v>
      </c>
      <c r="I302" s="8" t="s">
        <v>32</v>
      </c>
      <c r="J302" s="10" t="s">
        <v>13</v>
      </c>
      <c r="K302" s="12" t="s">
        <v>172</v>
      </c>
    </row>
    <row r="303" spans="2:11" s="25" customFormat="1" ht="97.5" customHeight="1" thickBot="1" x14ac:dyDescent="0.25">
      <c r="B303" s="35">
        <f t="shared" si="57"/>
        <v>47</v>
      </c>
      <c r="C303" s="3">
        <f t="shared" si="57"/>
        <v>273</v>
      </c>
      <c r="D303" s="4" t="str">
        <f t="shared" si="58"/>
        <v>SPY-0047</v>
      </c>
      <c r="E303" s="5"/>
      <c r="F303" s="6" t="s">
        <v>646</v>
      </c>
      <c r="G303" s="3" t="s">
        <v>647</v>
      </c>
      <c r="H303" s="6" t="s">
        <v>478</v>
      </c>
      <c r="I303" s="3" t="s">
        <v>248</v>
      </c>
      <c r="J303" s="5" t="s">
        <v>13</v>
      </c>
      <c r="K303" s="7" t="s">
        <v>172</v>
      </c>
    </row>
    <row r="304" spans="2:11" s="25" customFormat="1" ht="97.5" customHeight="1" thickBot="1" x14ac:dyDescent="0.25">
      <c r="B304" s="35">
        <f t="shared" si="57"/>
        <v>48</v>
      </c>
      <c r="C304" s="8">
        <f t="shared" si="57"/>
        <v>274</v>
      </c>
      <c r="D304" s="9" t="str">
        <f t="shared" si="58"/>
        <v>SPY-0048</v>
      </c>
      <c r="E304" s="10"/>
      <c r="F304" s="11" t="s">
        <v>648</v>
      </c>
      <c r="G304" s="8" t="s">
        <v>649</v>
      </c>
      <c r="H304" s="11" t="s">
        <v>478</v>
      </c>
      <c r="I304" s="8" t="s">
        <v>61</v>
      </c>
      <c r="J304" s="10" t="s">
        <v>13</v>
      </c>
      <c r="K304" s="12" t="s">
        <v>172</v>
      </c>
    </row>
    <row r="305" spans="2:11" s="25" customFormat="1" ht="97.5" customHeight="1" thickBot="1" x14ac:dyDescent="0.25">
      <c r="B305" s="35">
        <f t="shared" ref="B305:C316" si="59">B304+1</f>
        <v>49</v>
      </c>
      <c r="C305" s="3">
        <f t="shared" si="59"/>
        <v>275</v>
      </c>
      <c r="D305" s="4" t="str">
        <f t="shared" si="58"/>
        <v>SPY-0049</v>
      </c>
      <c r="E305" s="5"/>
      <c r="F305" s="6" t="s">
        <v>650</v>
      </c>
      <c r="G305" s="3" t="s">
        <v>651</v>
      </c>
      <c r="H305" s="6" t="s">
        <v>478</v>
      </c>
      <c r="I305" s="3" t="s">
        <v>65</v>
      </c>
      <c r="J305" s="5" t="s">
        <v>13</v>
      </c>
      <c r="K305" s="7" t="s">
        <v>172</v>
      </c>
    </row>
    <row r="306" spans="2:11" s="25" customFormat="1" ht="97.5" customHeight="1" thickBot="1" x14ac:dyDescent="0.25">
      <c r="B306" s="35">
        <f t="shared" si="59"/>
        <v>50</v>
      </c>
      <c r="C306" s="8">
        <f t="shared" si="59"/>
        <v>276</v>
      </c>
      <c r="D306" s="9" t="str">
        <f t="shared" si="58"/>
        <v>SPY-0050</v>
      </c>
      <c r="E306" s="10"/>
      <c r="F306" s="11" t="s">
        <v>652</v>
      </c>
      <c r="G306" s="8" t="s">
        <v>653</v>
      </c>
      <c r="H306" s="11" t="s">
        <v>478</v>
      </c>
      <c r="I306" s="8" t="s">
        <v>65</v>
      </c>
      <c r="J306" s="10" t="s">
        <v>13</v>
      </c>
      <c r="K306" s="12" t="s">
        <v>172</v>
      </c>
    </row>
    <row r="307" spans="2:11" s="25" customFormat="1" ht="97.5" customHeight="1" thickBot="1" x14ac:dyDescent="0.25">
      <c r="B307" s="35">
        <f t="shared" si="59"/>
        <v>51</v>
      </c>
      <c r="C307" s="3">
        <f t="shared" si="59"/>
        <v>277</v>
      </c>
      <c r="D307" s="4" t="str">
        <f t="shared" si="58"/>
        <v>SPY-0051</v>
      </c>
      <c r="E307" s="5"/>
      <c r="F307" s="6" t="s">
        <v>654</v>
      </c>
      <c r="G307" s="3" t="s">
        <v>655</v>
      </c>
      <c r="H307" s="6" t="s">
        <v>36</v>
      </c>
      <c r="I307" s="3" t="s">
        <v>65</v>
      </c>
      <c r="J307" s="5" t="s">
        <v>13</v>
      </c>
      <c r="K307" s="7" t="s">
        <v>172</v>
      </c>
    </row>
    <row r="308" spans="2:11" s="25" customFormat="1" ht="97.5" customHeight="1" thickBot="1" x14ac:dyDescent="0.25">
      <c r="B308" s="35">
        <f t="shared" si="59"/>
        <v>52</v>
      </c>
      <c r="C308" s="8">
        <f t="shared" si="59"/>
        <v>278</v>
      </c>
      <c r="D308" s="9" t="str">
        <f t="shared" si="58"/>
        <v>SPY-0052</v>
      </c>
      <c r="E308" s="10"/>
      <c r="F308" s="11" t="s">
        <v>656</v>
      </c>
      <c r="G308" s="8" t="s">
        <v>657</v>
      </c>
      <c r="H308" s="11" t="s">
        <v>36</v>
      </c>
      <c r="I308" s="8" t="s">
        <v>65</v>
      </c>
      <c r="J308" s="10" t="s">
        <v>13</v>
      </c>
      <c r="K308" s="12" t="s">
        <v>172</v>
      </c>
    </row>
    <row r="309" spans="2:11" s="25" customFormat="1" ht="97.5" customHeight="1" thickBot="1" x14ac:dyDescent="0.25">
      <c r="B309" s="35">
        <f t="shared" si="59"/>
        <v>53</v>
      </c>
      <c r="C309" s="3">
        <f t="shared" si="59"/>
        <v>279</v>
      </c>
      <c r="D309" s="4" t="str">
        <f t="shared" si="58"/>
        <v>SPY-0053</v>
      </c>
      <c r="E309" s="5"/>
      <c r="F309" s="6" t="s">
        <v>658</v>
      </c>
      <c r="G309" s="3" t="s">
        <v>659</v>
      </c>
      <c r="H309" s="6" t="s">
        <v>36</v>
      </c>
      <c r="I309" s="3" t="s">
        <v>65</v>
      </c>
      <c r="J309" s="5" t="s">
        <v>13</v>
      </c>
      <c r="K309" s="7" t="s">
        <v>172</v>
      </c>
    </row>
    <row r="310" spans="2:11" s="25" customFormat="1" ht="97.5" customHeight="1" thickBot="1" x14ac:dyDescent="0.25">
      <c r="B310" s="35">
        <f t="shared" si="59"/>
        <v>54</v>
      </c>
      <c r="C310" s="8">
        <f t="shared" si="59"/>
        <v>280</v>
      </c>
      <c r="D310" s="9" t="str">
        <f t="shared" si="58"/>
        <v>SPY-0054</v>
      </c>
      <c r="E310" s="10"/>
      <c r="F310" s="11" t="s">
        <v>660</v>
      </c>
      <c r="G310" s="8" t="s">
        <v>661</v>
      </c>
      <c r="H310" s="11" t="s">
        <v>478</v>
      </c>
      <c r="I310" s="8" t="s">
        <v>65</v>
      </c>
      <c r="J310" s="10" t="s">
        <v>13</v>
      </c>
      <c r="K310" s="12" t="s">
        <v>172</v>
      </c>
    </row>
    <row r="311" spans="2:11" s="25" customFormat="1" ht="97.5" customHeight="1" thickBot="1" x14ac:dyDescent="0.25">
      <c r="B311" s="35">
        <f t="shared" si="59"/>
        <v>55</v>
      </c>
      <c r="C311" s="3">
        <f t="shared" si="59"/>
        <v>281</v>
      </c>
      <c r="D311" s="4" t="str">
        <f t="shared" si="58"/>
        <v>SPY-0055</v>
      </c>
      <c r="E311" s="5"/>
      <c r="F311" s="6" t="s">
        <v>662</v>
      </c>
      <c r="G311" s="3" t="s">
        <v>663</v>
      </c>
      <c r="H311" s="6" t="s">
        <v>36</v>
      </c>
      <c r="I311" s="3" t="s">
        <v>1239</v>
      </c>
      <c r="J311" s="5" t="s">
        <v>13</v>
      </c>
      <c r="K311" s="7" t="s">
        <v>172</v>
      </c>
    </row>
    <row r="312" spans="2:11" s="25" customFormat="1" ht="97.5" customHeight="1" thickBot="1" x14ac:dyDescent="0.25">
      <c r="B312" s="35">
        <f t="shared" si="59"/>
        <v>56</v>
      </c>
      <c r="C312" s="8">
        <f t="shared" si="59"/>
        <v>282</v>
      </c>
      <c r="D312" s="9" t="str">
        <f t="shared" si="58"/>
        <v>SPY-0056</v>
      </c>
      <c r="E312" s="10"/>
      <c r="F312" s="11" t="s">
        <v>664</v>
      </c>
      <c r="G312" s="8" t="s">
        <v>665</v>
      </c>
      <c r="H312" s="11" t="s">
        <v>478</v>
      </c>
      <c r="I312" s="8" t="s">
        <v>41</v>
      </c>
      <c r="J312" s="10" t="s">
        <v>13</v>
      </c>
      <c r="K312" s="12" t="s">
        <v>172</v>
      </c>
    </row>
    <row r="313" spans="2:11" s="25" customFormat="1" ht="97.5" customHeight="1" thickBot="1" x14ac:dyDescent="0.25">
      <c r="B313" s="35">
        <f t="shared" si="59"/>
        <v>57</v>
      </c>
      <c r="C313" s="3">
        <f t="shared" si="59"/>
        <v>283</v>
      </c>
      <c r="D313" s="4" t="str">
        <f t="shared" si="58"/>
        <v>SPY-0057</v>
      </c>
      <c r="E313" s="5"/>
      <c r="F313" s="6" t="s">
        <v>666</v>
      </c>
      <c r="G313" s="3" t="s">
        <v>667</v>
      </c>
      <c r="H313" s="6" t="s">
        <v>478</v>
      </c>
      <c r="I313" s="3" t="s">
        <v>65</v>
      </c>
      <c r="J313" s="5" t="s">
        <v>13</v>
      </c>
      <c r="K313" s="7" t="s">
        <v>172</v>
      </c>
    </row>
    <row r="314" spans="2:11" s="25" customFormat="1" ht="97.5" customHeight="1" thickBot="1" x14ac:dyDescent="0.25">
      <c r="B314" s="35">
        <f t="shared" si="59"/>
        <v>58</v>
      </c>
      <c r="C314" s="8">
        <f t="shared" si="59"/>
        <v>284</v>
      </c>
      <c r="D314" s="9" t="str">
        <f t="shared" si="58"/>
        <v>SPY-0058</v>
      </c>
      <c r="E314" s="10"/>
      <c r="F314" s="11" t="s">
        <v>668</v>
      </c>
      <c r="G314" s="8" t="s">
        <v>669</v>
      </c>
      <c r="H314" s="11" t="s">
        <v>478</v>
      </c>
      <c r="I314" s="8" t="s">
        <v>65</v>
      </c>
      <c r="J314" s="10" t="s">
        <v>13</v>
      </c>
      <c r="K314" s="12" t="s">
        <v>172</v>
      </c>
    </row>
    <row r="315" spans="2:11" s="25" customFormat="1" ht="97.5" customHeight="1" thickBot="1" x14ac:dyDescent="0.25">
      <c r="B315" s="35">
        <f t="shared" si="59"/>
        <v>59</v>
      </c>
      <c r="C315" s="3">
        <f t="shared" si="59"/>
        <v>285</v>
      </c>
      <c r="D315" s="4" t="str">
        <f t="shared" si="58"/>
        <v>SPY-0059</v>
      </c>
      <c r="E315" s="5"/>
      <c r="F315" s="6" t="s">
        <v>670</v>
      </c>
      <c r="G315" s="3" t="s">
        <v>20</v>
      </c>
      <c r="H315" s="6" t="s">
        <v>478</v>
      </c>
      <c r="I315" s="3" t="s">
        <v>32</v>
      </c>
      <c r="J315" s="5" t="s">
        <v>13</v>
      </c>
      <c r="K315" s="7" t="s">
        <v>172</v>
      </c>
    </row>
    <row r="316" spans="2:11" s="25" customFormat="1" ht="97.5" customHeight="1" thickBot="1" x14ac:dyDescent="0.25">
      <c r="B316" s="35">
        <f t="shared" si="59"/>
        <v>60</v>
      </c>
      <c r="C316" s="8">
        <f t="shared" si="59"/>
        <v>286</v>
      </c>
      <c r="D316" s="9" t="str">
        <f t="shared" si="58"/>
        <v>SPY-0060</v>
      </c>
      <c r="E316" s="10"/>
      <c r="F316" s="11" t="s">
        <v>671</v>
      </c>
      <c r="G316" s="8" t="s">
        <v>20</v>
      </c>
      <c r="H316" s="11" t="s">
        <v>478</v>
      </c>
      <c r="I316" s="8" t="s">
        <v>32</v>
      </c>
      <c r="J316" s="10" t="s">
        <v>13</v>
      </c>
      <c r="K316" s="12" t="s">
        <v>172</v>
      </c>
    </row>
    <row r="317" spans="2:11" s="25" customFormat="1" ht="97.5" customHeight="1" thickBot="1" x14ac:dyDescent="0.25">
      <c r="B317" s="35">
        <f t="shared" ref="B317" si="60">B316+1</f>
        <v>61</v>
      </c>
      <c r="C317" s="3">
        <f t="shared" ref="C317" si="61">C316+1</f>
        <v>287</v>
      </c>
      <c r="D317" s="4" t="str">
        <f t="shared" si="58"/>
        <v>SPY-0061</v>
      </c>
      <c r="E317" s="5"/>
      <c r="F317" s="6" t="s">
        <v>772</v>
      </c>
      <c r="G317" s="3" t="s">
        <v>773</v>
      </c>
      <c r="H317" s="6" t="s">
        <v>36</v>
      </c>
      <c r="I317" s="3" t="s">
        <v>229</v>
      </c>
      <c r="J317" s="5" t="s">
        <v>13</v>
      </c>
      <c r="K317" s="7" t="s">
        <v>172</v>
      </c>
    </row>
    <row r="318" spans="2:11" s="25" customFormat="1" ht="97.5" customHeight="1" thickBot="1" x14ac:dyDescent="0.25">
      <c r="B318" s="35">
        <f t="shared" ref="B318:B342" si="62">B317+1</f>
        <v>62</v>
      </c>
      <c r="C318" s="8">
        <f t="shared" ref="C318:C342" si="63">C317+1</f>
        <v>288</v>
      </c>
      <c r="D318" s="9" t="str">
        <f t="shared" si="58"/>
        <v>SPY-0062</v>
      </c>
      <c r="E318" s="10"/>
      <c r="F318" s="11" t="s">
        <v>774</v>
      </c>
      <c r="G318" s="8" t="s">
        <v>775</v>
      </c>
      <c r="H318" s="11" t="s">
        <v>36</v>
      </c>
      <c r="I318" s="8" t="s">
        <v>133</v>
      </c>
      <c r="J318" s="10" t="s">
        <v>13</v>
      </c>
      <c r="K318" s="12" t="s">
        <v>172</v>
      </c>
    </row>
    <row r="319" spans="2:11" s="25" customFormat="1" ht="97.5" customHeight="1" thickBot="1" x14ac:dyDescent="0.25">
      <c r="B319" s="35">
        <f t="shared" si="62"/>
        <v>63</v>
      </c>
      <c r="C319" s="3">
        <f t="shared" si="63"/>
        <v>289</v>
      </c>
      <c r="D319" s="4" t="str">
        <f t="shared" si="58"/>
        <v>SPY-0063</v>
      </c>
      <c r="E319" s="5"/>
      <c r="F319" s="6" t="s">
        <v>794</v>
      </c>
      <c r="G319" s="3" t="s">
        <v>795</v>
      </c>
      <c r="H319" s="6" t="s">
        <v>36</v>
      </c>
      <c r="I319" s="3" t="s">
        <v>32</v>
      </c>
      <c r="J319" s="5" t="s">
        <v>13</v>
      </c>
      <c r="K319" s="7" t="s">
        <v>172</v>
      </c>
    </row>
    <row r="320" spans="2:11" s="25" customFormat="1" ht="97.5" customHeight="1" thickBot="1" x14ac:dyDescent="0.25">
      <c r="B320" s="35">
        <f t="shared" si="62"/>
        <v>64</v>
      </c>
      <c r="C320" s="8">
        <f t="shared" si="63"/>
        <v>290</v>
      </c>
      <c r="D320" s="9" t="str">
        <f t="shared" si="58"/>
        <v>SPY-0064</v>
      </c>
      <c r="E320" s="10"/>
      <c r="F320" s="11" t="s">
        <v>796</v>
      </c>
      <c r="G320" s="8" t="s">
        <v>797</v>
      </c>
      <c r="H320" s="11" t="s">
        <v>36</v>
      </c>
      <c r="I320" s="8" t="s">
        <v>229</v>
      </c>
      <c r="J320" s="10" t="s">
        <v>13</v>
      </c>
      <c r="K320" s="12" t="s">
        <v>172</v>
      </c>
    </row>
    <row r="321" spans="2:11" s="25" customFormat="1" ht="97.5" customHeight="1" thickBot="1" x14ac:dyDescent="0.25">
      <c r="B321" s="35">
        <f t="shared" si="62"/>
        <v>65</v>
      </c>
      <c r="C321" s="3">
        <f t="shared" si="63"/>
        <v>291</v>
      </c>
      <c r="D321" s="4" t="str">
        <f t="shared" si="58"/>
        <v>SPY-0065</v>
      </c>
      <c r="E321" s="5"/>
      <c r="F321" s="6" t="s">
        <v>954</v>
      </c>
      <c r="G321" s="3" t="s">
        <v>955</v>
      </c>
      <c r="H321" s="6" t="s">
        <v>36</v>
      </c>
      <c r="I321" s="3" t="s">
        <v>32</v>
      </c>
      <c r="J321" s="5" t="s">
        <v>13</v>
      </c>
      <c r="K321" s="7" t="s">
        <v>172</v>
      </c>
    </row>
    <row r="322" spans="2:11" s="25" customFormat="1" ht="97.5" customHeight="1" thickBot="1" x14ac:dyDescent="0.25">
      <c r="B322" s="35">
        <f t="shared" si="62"/>
        <v>66</v>
      </c>
      <c r="C322" s="8">
        <f t="shared" si="63"/>
        <v>292</v>
      </c>
      <c r="D322" s="9" t="str">
        <f t="shared" si="58"/>
        <v>SPY-0066</v>
      </c>
      <c r="E322" s="10"/>
      <c r="F322" s="11" t="s">
        <v>967</v>
      </c>
      <c r="G322" s="8" t="s">
        <v>968</v>
      </c>
      <c r="H322" s="11" t="s">
        <v>36</v>
      </c>
      <c r="I322" s="8" t="s">
        <v>65</v>
      </c>
      <c r="J322" s="10" t="s">
        <v>13</v>
      </c>
      <c r="K322" s="12" t="s">
        <v>172</v>
      </c>
    </row>
    <row r="323" spans="2:11" s="25" customFormat="1" ht="97.5" customHeight="1" thickBot="1" x14ac:dyDescent="0.25">
      <c r="B323" s="35">
        <f t="shared" si="62"/>
        <v>67</v>
      </c>
      <c r="C323" s="3">
        <f t="shared" si="63"/>
        <v>293</v>
      </c>
      <c r="D323" s="4" t="str">
        <f t="shared" si="58"/>
        <v>SPY-0067</v>
      </c>
      <c r="E323" s="5"/>
      <c r="F323" s="6" t="s">
        <v>1172</v>
      </c>
      <c r="G323" s="3" t="s">
        <v>1173</v>
      </c>
      <c r="H323" s="6" t="s">
        <v>36</v>
      </c>
      <c r="I323" s="3" t="s">
        <v>32</v>
      </c>
      <c r="J323" s="5" t="s">
        <v>13</v>
      </c>
      <c r="K323" s="7" t="s">
        <v>172</v>
      </c>
    </row>
    <row r="324" spans="2:11" s="25" customFormat="1" ht="97.5" customHeight="1" thickBot="1" x14ac:dyDescent="0.25">
      <c r="B324" s="35">
        <f t="shared" si="62"/>
        <v>68</v>
      </c>
      <c r="C324" s="8">
        <f t="shared" si="63"/>
        <v>294</v>
      </c>
      <c r="D324" s="9" t="str">
        <f t="shared" si="58"/>
        <v>SPY-0068</v>
      </c>
      <c r="E324" s="10"/>
      <c r="F324" s="11" t="s">
        <v>1174</v>
      </c>
      <c r="G324" s="8" t="s">
        <v>1175</v>
      </c>
      <c r="H324" s="11" t="s">
        <v>36</v>
      </c>
      <c r="I324" s="8" t="s">
        <v>32</v>
      </c>
      <c r="J324" s="10" t="s">
        <v>13</v>
      </c>
      <c r="K324" s="12" t="s">
        <v>172</v>
      </c>
    </row>
    <row r="325" spans="2:11" s="25" customFormat="1" ht="97.5" customHeight="1" thickBot="1" x14ac:dyDescent="0.25">
      <c r="B325" s="35">
        <f t="shared" si="62"/>
        <v>69</v>
      </c>
      <c r="C325" s="3">
        <f t="shared" si="63"/>
        <v>295</v>
      </c>
      <c r="D325" s="4" t="str">
        <f t="shared" si="58"/>
        <v>SPY-0069</v>
      </c>
      <c r="E325" s="5"/>
      <c r="F325" s="6" t="s">
        <v>1176</v>
      </c>
      <c r="G325" s="3" t="s">
        <v>1177</v>
      </c>
      <c r="H325" s="6" t="s">
        <v>36</v>
      </c>
      <c r="I325" s="3" t="s">
        <v>32</v>
      </c>
      <c r="J325" s="5" t="s">
        <v>13</v>
      </c>
      <c r="K325" s="7" t="s">
        <v>172</v>
      </c>
    </row>
    <row r="326" spans="2:11" s="25" customFormat="1" ht="97.5" customHeight="1" thickBot="1" x14ac:dyDescent="0.25">
      <c r="B326" s="35">
        <f t="shared" si="62"/>
        <v>70</v>
      </c>
      <c r="C326" s="8">
        <f t="shared" si="63"/>
        <v>296</v>
      </c>
      <c r="D326" s="9" t="str">
        <f t="shared" si="58"/>
        <v>SPY-0070</v>
      </c>
      <c r="E326" s="10"/>
      <c r="F326" s="11" t="s">
        <v>1178</v>
      </c>
      <c r="G326" s="8" t="s">
        <v>1181</v>
      </c>
      <c r="H326" s="11" t="s">
        <v>36</v>
      </c>
      <c r="I326" s="8" t="s">
        <v>1182</v>
      </c>
      <c r="J326" s="10" t="s">
        <v>13</v>
      </c>
      <c r="K326" s="12" t="s">
        <v>172</v>
      </c>
    </row>
    <row r="327" spans="2:11" s="25" customFormat="1" ht="97.5" customHeight="1" thickBot="1" x14ac:dyDescent="0.25">
      <c r="B327" s="35">
        <f t="shared" si="62"/>
        <v>71</v>
      </c>
      <c r="C327" s="3">
        <f t="shared" si="63"/>
        <v>297</v>
      </c>
      <c r="D327" s="4" t="str">
        <f t="shared" si="58"/>
        <v>SPY-0071</v>
      </c>
      <c r="E327" s="5"/>
      <c r="F327" s="6" t="s">
        <v>1179</v>
      </c>
      <c r="G327" s="3" t="s">
        <v>20</v>
      </c>
      <c r="H327" s="6" t="s">
        <v>36</v>
      </c>
      <c r="I327" s="3" t="s">
        <v>1182</v>
      </c>
      <c r="J327" s="5" t="s">
        <v>13</v>
      </c>
      <c r="K327" s="7" t="s">
        <v>172</v>
      </c>
    </row>
    <row r="328" spans="2:11" s="25" customFormat="1" ht="97.5" customHeight="1" thickBot="1" x14ac:dyDescent="0.25">
      <c r="B328" s="35">
        <f t="shared" si="62"/>
        <v>72</v>
      </c>
      <c r="C328" s="8">
        <f t="shared" si="63"/>
        <v>298</v>
      </c>
      <c r="D328" s="9" t="str">
        <f t="shared" si="58"/>
        <v>SPY-0072</v>
      </c>
      <c r="E328" s="10"/>
      <c r="F328" s="11" t="s">
        <v>1180</v>
      </c>
      <c r="G328" s="8" t="s">
        <v>20</v>
      </c>
      <c r="H328" s="11" t="s">
        <v>1187</v>
      </c>
      <c r="I328" s="8" t="s">
        <v>1182</v>
      </c>
      <c r="J328" s="10" t="s">
        <v>13</v>
      </c>
      <c r="K328" s="12" t="s">
        <v>172</v>
      </c>
    </row>
    <row r="329" spans="2:11" s="25" customFormat="1" ht="97.5" customHeight="1" thickBot="1" x14ac:dyDescent="0.25">
      <c r="B329" s="35">
        <f t="shared" si="62"/>
        <v>73</v>
      </c>
      <c r="C329" s="3">
        <f t="shared" si="63"/>
        <v>299</v>
      </c>
      <c r="D329" s="4" t="str">
        <f t="shared" si="58"/>
        <v>SPY-0073</v>
      </c>
      <c r="E329" s="5"/>
      <c r="F329" s="6" t="s">
        <v>1183</v>
      </c>
      <c r="G329" s="3" t="s">
        <v>1185</v>
      </c>
      <c r="H329" s="6" t="s">
        <v>1187</v>
      </c>
      <c r="I329" s="3" t="s">
        <v>1182</v>
      </c>
      <c r="J329" s="5" t="s">
        <v>13</v>
      </c>
      <c r="K329" s="7" t="s">
        <v>172</v>
      </c>
    </row>
    <row r="330" spans="2:11" s="25" customFormat="1" ht="97.5" customHeight="1" thickBot="1" x14ac:dyDescent="0.25">
      <c r="B330" s="35">
        <f t="shared" si="62"/>
        <v>74</v>
      </c>
      <c r="C330" s="8">
        <f t="shared" si="63"/>
        <v>300</v>
      </c>
      <c r="D330" s="9" t="str">
        <f t="shared" ref="D330:D340" si="64">CONCATENATE("SPY","-","00",B330)</f>
        <v>SPY-0074</v>
      </c>
      <c r="E330" s="10"/>
      <c r="F330" s="11" t="s">
        <v>1184</v>
      </c>
      <c r="G330" s="8" t="s">
        <v>1186</v>
      </c>
      <c r="H330" s="11" t="s">
        <v>36</v>
      </c>
      <c r="I330" s="8" t="s">
        <v>1182</v>
      </c>
      <c r="J330" s="10" t="s">
        <v>13</v>
      </c>
      <c r="K330" s="12" t="s">
        <v>172</v>
      </c>
    </row>
    <row r="331" spans="2:11" s="25" customFormat="1" ht="97.5" customHeight="1" thickBot="1" x14ac:dyDescent="0.25">
      <c r="B331" s="35">
        <f t="shared" si="62"/>
        <v>75</v>
      </c>
      <c r="C331" s="3">
        <f t="shared" si="63"/>
        <v>301</v>
      </c>
      <c r="D331" s="4" t="str">
        <f t="shared" si="64"/>
        <v>SPY-0075</v>
      </c>
      <c r="E331" s="5"/>
      <c r="F331" s="6" t="s">
        <v>1208</v>
      </c>
      <c r="G331" s="3" t="s">
        <v>1209</v>
      </c>
      <c r="H331" s="6" t="s">
        <v>478</v>
      </c>
      <c r="I331" s="3" t="s">
        <v>65</v>
      </c>
      <c r="J331" s="5" t="s">
        <v>13</v>
      </c>
      <c r="K331" s="7" t="s">
        <v>172</v>
      </c>
    </row>
    <row r="332" spans="2:11" s="25" customFormat="1" ht="97.5" customHeight="1" thickBot="1" x14ac:dyDescent="0.25">
      <c r="B332" s="35">
        <f t="shared" si="62"/>
        <v>76</v>
      </c>
      <c r="C332" s="8">
        <f t="shared" si="63"/>
        <v>302</v>
      </c>
      <c r="D332" s="9" t="str">
        <f t="shared" si="64"/>
        <v>SPY-0076</v>
      </c>
      <c r="E332" s="10"/>
      <c r="F332" s="11" t="s">
        <v>1240</v>
      </c>
      <c r="G332" s="8" t="s">
        <v>868</v>
      </c>
      <c r="H332" s="11" t="s">
        <v>478</v>
      </c>
      <c r="I332" s="8" t="s">
        <v>12</v>
      </c>
      <c r="J332" s="10" t="s">
        <v>13</v>
      </c>
      <c r="K332" s="12" t="s">
        <v>172</v>
      </c>
    </row>
    <row r="333" spans="2:11" s="25" customFormat="1" ht="97.5" customHeight="1" thickBot="1" x14ac:dyDescent="0.25">
      <c r="B333" s="35">
        <f t="shared" si="62"/>
        <v>77</v>
      </c>
      <c r="C333" s="3">
        <f t="shared" si="63"/>
        <v>303</v>
      </c>
      <c r="D333" s="4" t="str">
        <f t="shared" si="64"/>
        <v>SPY-0077</v>
      </c>
      <c r="E333" s="5"/>
      <c r="F333" s="6" t="s">
        <v>862</v>
      </c>
      <c r="G333" s="3" t="s">
        <v>1245</v>
      </c>
      <c r="H333" s="6" t="s">
        <v>478</v>
      </c>
      <c r="I333" s="3" t="s">
        <v>1246</v>
      </c>
      <c r="J333" s="5" t="s">
        <v>13</v>
      </c>
      <c r="K333" s="7" t="s">
        <v>172</v>
      </c>
    </row>
    <row r="334" spans="2:11" s="25" customFormat="1" ht="97.5" customHeight="1" thickBot="1" x14ac:dyDescent="0.25">
      <c r="B334" s="35">
        <f t="shared" si="62"/>
        <v>78</v>
      </c>
      <c r="C334" s="8">
        <f t="shared" si="63"/>
        <v>304</v>
      </c>
      <c r="D334" s="9" t="str">
        <f t="shared" si="64"/>
        <v>SPY-0078</v>
      </c>
      <c r="E334" s="10"/>
      <c r="F334" s="11" t="s">
        <v>1332</v>
      </c>
      <c r="G334" s="8" t="s">
        <v>1331</v>
      </c>
      <c r="H334" s="11" t="s">
        <v>478</v>
      </c>
      <c r="I334" s="8" t="s">
        <v>83</v>
      </c>
      <c r="J334" s="10" t="s">
        <v>13</v>
      </c>
      <c r="K334" s="12" t="s">
        <v>172</v>
      </c>
    </row>
    <row r="335" spans="2:11" s="25" customFormat="1" ht="97.5" customHeight="1" thickBot="1" x14ac:dyDescent="0.25">
      <c r="B335" s="35">
        <f t="shared" si="62"/>
        <v>79</v>
      </c>
      <c r="C335" s="3">
        <f t="shared" si="63"/>
        <v>305</v>
      </c>
      <c r="D335" s="4" t="str">
        <f t="shared" si="64"/>
        <v>SPY-0079</v>
      </c>
      <c r="E335" s="5"/>
      <c r="F335" s="6" t="s">
        <v>1346</v>
      </c>
      <c r="G335" s="3" t="s">
        <v>1347</v>
      </c>
      <c r="H335" s="6" t="s">
        <v>478</v>
      </c>
      <c r="I335" s="3" t="s">
        <v>1345</v>
      </c>
      <c r="J335" s="5" t="s">
        <v>13</v>
      </c>
      <c r="K335" s="7" t="s">
        <v>172</v>
      </c>
    </row>
    <row r="336" spans="2:11" s="25" customFormat="1" ht="97.5" customHeight="1" thickBot="1" x14ac:dyDescent="0.25">
      <c r="B336" s="35">
        <f t="shared" si="62"/>
        <v>80</v>
      </c>
      <c r="C336" s="8">
        <f t="shared" si="63"/>
        <v>306</v>
      </c>
      <c r="D336" s="9" t="str">
        <f t="shared" si="64"/>
        <v>SPY-0080</v>
      </c>
      <c r="E336" s="10"/>
      <c r="F336" s="11" t="s">
        <v>1355</v>
      </c>
      <c r="G336" s="8" t="s">
        <v>1356</v>
      </c>
      <c r="H336" s="11" t="s">
        <v>478</v>
      </c>
      <c r="I336" s="8" t="s">
        <v>12</v>
      </c>
      <c r="J336" s="10" t="s">
        <v>13</v>
      </c>
      <c r="K336" s="12" t="s">
        <v>172</v>
      </c>
    </row>
    <row r="337" spans="2:11" s="25" customFormat="1" ht="97.5" customHeight="1" thickBot="1" x14ac:dyDescent="0.25">
      <c r="B337" s="35">
        <f t="shared" si="62"/>
        <v>81</v>
      </c>
      <c r="C337" s="3">
        <f t="shared" si="63"/>
        <v>307</v>
      </c>
      <c r="D337" s="4" t="str">
        <f t="shared" si="64"/>
        <v>SPY-0081</v>
      </c>
      <c r="E337" s="5"/>
      <c r="F337" s="6" t="s">
        <v>1408</v>
      </c>
      <c r="G337" s="3" t="s">
        <v>1410</v>
      </c>
      <c r="H337" s="6" t="s">
        <v>478</v>
      </c>
      <c r="I337" s="3" t="s">
        <v>1419</v>
      </c>
      <c r="J337" s="5" t="s">
        <v>13</v>
      </c>
      <c r="K337" s="7" t="s">
        <v>172</v>
      </c>
    </row>
    <row r="338" spans="2:11" s="25" customFormat="1" ht="97.5" customHeight="1" thickBot="1" x14ac:dyDescent="0.25">
      <c r="B338" s="35">
        <f t="shared" si="62"/>
        <v>82</v>
      </c>
      <c r="C338" s="8">
        <f t="shared" si="63"/>
        <v>308</v>
      </c>
      <c r="D338" s="9" t="str">
        <f t="shared" si="64"/>
        <v>SPY-0082</v>
      </c>
      <c r="E338" s="10"/>
      <c r="F338" s="11" t="s">
        <v>1409</v>
      </c>
      <c r="G338" s="8" t="s">
        <v>1411</v>
      </c>
      <c r="H338" s="11" t="s">
        <v>478</v>
      </c>
      <c r="I338" s="8" t="s">
        <v>159</v>
      </c>
      <c r="J338" s="10" t="s">
        <v>13</v>
      </c>
      <c r="K338" s="12" t="s">
        <v>172</v>
      </c>
    </row>
    <row r="339" spans="2:11" s="25" customFormat="1" ht="97.5" customHeight="1" thickBot="1" x14ac:dyDescent="0.25">
      <c r="B339" s="35">
        <f t="shared" si="62"/>
        <v>83</v>
      </c>
      <c r="C339" s="3">
        <f t="shared" si="63"/>
        <v>309</v>
      </c>
      <c r="D339" s="4" t="str">
        <f t="shared" si="64"/>
        <v>SPY-0083</v>
      </c>
      <c r="E339" s="5"/>
      <c r="F339" s="6" t="s">
        <v>1428</v>
      </c>
      <c r="G339" s="3" t="s">
        <v>1429</v>
      </c>
      <c r="H339" s="6" t="s">
        <v>478</v>
      </c>
      <c r="I339" s="3" t="s">
        <v>114</v>
      </c>
      <c r="J339" s="5" t="s">
        <v>13</v>
      </c>
      <c r="K339" s="7" t="s">
        <v>172</v>
      </c>
    </row>
    <row r="340" spans="2:11" s="25" customFormat="1" ht="99" customHeight="1" thickBot="1" x14ac:dyDescent="0.25">
      <c r="B340" s="35">
        <f t="shared" si="62"/>
        <v>84</v>
      </c>
      <c r="C340" s="8">
        <f t="shared" si="63"/>
        <v>310</v>
      </c>
      <c r="D340" s="9" t="str">
        <f t="shared" si="64"/>
        <v>SPY-0084</v>
      </c>
      <c r="E340" s="10"/>
      <c r="F340" s="11" t="s">
        <v>1430</v>
      </c>
      <c r="G340" s="8" t="s">
        <v>20</v>
      </c>
      <c r="H340" s="11" t="s">
        <v>478</v>
      </c>
      <c r="I340" s="8" t="s">
        <v>1451</v>
      </c>
      <c r="J340" s="10" t="s">
        <v>13</v>
      </c>
      <c r="K340" s="12" t="s">
        <v>172</v>
      </c>
    </row>
    <row r="341" spans="2:11" s="25" customFormat="1" ht="97.5" customHeight="1" thickBot="1" x14ac:dyDescent="0.25">
      <c r="B341" s="35">
        <f t="shared" si="62"/>
        <v>85</v>
      </c>
      <c r="C341" s="18">
        <f t="shared" si="63"/>
        <v>311</v>
      </c>
      <c r="D341" s="19" t="str">
        <f t="shared" ref="D341:D342" si="65">CONCATENATE("SPY","-","00",B341)</f>
        <v>SPY-0085</v>
      </c>
      <c r="E341" s="20"/>
      <c r="F341" s="21" t="s">
        <v>1467</v>
      </c>
      <c r="G341" s="18" t="s">
        <v>1468</v>
      </c>
      <c r="H341" s="21" t="s">
        <v>478</v>
      </c>
      <c r="I341" s="18" t="s">
        <v>272</v>
      </c>
      <c r="J341" s="20" t="s">
        <v>13</v>
      </c>
      <c r="K341" s="22" t="s">
        <v>172</v>
      </c>
    </row>
    <row r="342" spans="2:11" s="25" customFormat="1" ht="99" customHeight="1" thickBot="1" x14ac:dyDescent="0.25">
      <c r="B342" s="35">
        <f t="shared" si="62"/>
        <v>86</v>
      </c>
      <c r="C342" s="18">
        <f t="shared" si="63"/>
        <v>312</v>
      </c>
      <c r="D342" s="19" t="str">
        <f t="shared" si="65"/>
        <v>SPY-0086</v>
      </c>
      <c r="E342" s="20"/>
      <c r="F342" s="21" t="s">
        <v>1469</v>
      </c>
      <c r="G342" s="18" t="s">
        <v>1470</v>
      </c>
      <c r="H342" s="21" t="s">
        <v>478</v>
      </c>
      <c r="I342" s="18" t="s">
        <v>229</v>
      </c>
      <c r="J342" s="20" t="s">
        <v>13</v>
      </c>
      <c r="K342" s="22" t="s">
        <v>172</v>
      </c>
    </row>
    <row r="343" spans="2:11" s="25" customFormat="1" ht="21.75" thickBot="1" x14ac:dyDescent="0.25">
      <c r="B343" s="35"/>
      <c r="C343" s="44"/>
      <c r="D343" s="45"/>
      <c r="E343" s="45"/>
      <c r="F343" s="45"/>
      <c r="G343" s="45"/>
      <c r="H343" s="45"/>
      <c r="I343" s="45"/>
      <c r="J343" s="45"/>
      <c r="K343" s="46"/>
    </row>
    <row r="344" spans="2:11" ht="32.25" thickBot="1" x14ac:dyDescent="0.3">
      <c r="C344" s="47" t="s">
        <v>475</v>
      </c>
      <c r="D344" s="47"/>
      <c r="E344" s="47"/>
      <c r="F344" s="47"/>
      <c r="G344" s="47"/>
      <c r="H344" s="47"/>
      <c r="I344" s="47"/>
      <c r="J344" s="47"/>
      <c r="K344" s="47"/>
    </row>
    <row r="345" spans="2:11" s="31" customFormat="1" ht="27" thickBot="1" x14ac:dyDescent="0.3">
      <c r="B345" s="30"/>
      <c r="C345" s="13" t="s">
        <v>0</v>
      </c>
      <c r="D345" s="13" t="s">
        <v>1</v>
      </c>
      <c r="E345" s="13" t="s">
        <v>2</v>
      </c>
      <c r="F345" s="14" t="s">
        <v>3</v>
      </c>
      <c r="G345" s="14" t="s">
        <v>4</v>
      </c>
      <c r="H345" s="14" t="s">
        <v>5</v>
      </c>
      <c r="I345" s="14" t="s">
        <v>6</v>
      </c>
      <c r="J345" s="15" t="s">
        <v>7</v>
      </c>
      <c r="K345" s="16" t="s">
        <v>8</v>
      </c>
    </row>
    <row r="346" spans="2:11" s="25" customFormat="1" ht="97.5" customHeight="1" thickBot="1" x14ac:dyDescent="0.25">
      <c r="B346" s="35">
        <f t="shared" ref="B346:C361" si="66">B345+1</f>
        <v>1</v>
      </c>
      <c r="C346" s="3">
        <f>C342+1</f>
        <v>313</v>
      </c>
      <c r="D346" s="4" t="str">
        <f t="shared" ref="D346:D354" si="67">CONCATENATE("SPM","-","000",B346)</f>
        <v>SPM-0001</v>
      </c>
      <c r="E346" s="5"/>
      <c r="F346" s="6" t="s">
        <v>476</v>
      </c>
      <c r="G346" s="3" t="s">
        <v>477</v>
      </c>
      <c r="H346" s="6" t="s">
        <v>478</v>
      </c>
      <c r="I346" s="3" t="s">
        <v>479</v>
      </c>
      <c r="J346" s="5" t="s">
        <v>13</v>
      </c>
      <c r="K346" s="7" t="s">
        <v>443</v>
      </c>
    </row>
    <row r="347" spans="2:11" s="25" customFormat="1" ht="97.5" customHeight="1" thickBot="1" x14ac:dyDescent="0.25">
      <c r="B347" s="35">
        <f t="shared" si="66"/>
        <v>2</v>
      </c>
      <c r="C347" s="8">
        <f>C346+1</f>
        <v>314</v>
      </c>
      <c r="D347" s="9" t="str">
        <f t="shared" si="67"/>
        <v>SPM-0002</v>
      </c>
      <c r="E347" s="10"/>
      <c r="F347" s="11" t="s">
        <v>480</v>
      </c>
      <c r="G347" s="8" t="s">
        <v>481</v>
      </c>
      <c r="H347" s="11" t="s">
        <v>478</v>
      </c>
      <c r="I347" s="8" t="s">
        <v>482</v>
      </c>
      <c r="J347" s="10" t="s">
        <v>13</v>
      </c>
      <c r="K347" s="12" t="s">
        <v>172</v>
      </c>
    </row>
    <row r="348" spans="2:11" s="25" customFormat="1" ht="97.5" customHeight="1" thickBot="1" x14ac:dyDescent="0.25">
      <c r="B348" s="35">
        <f t="shared" si="66"/>
        <v>3</v>
      </c>
      <c r="C348" s="3">
        <f t="shared" si="66"/>
        <v>315</v>
      </c>
      <c r="D348" s="4" t="str">
        <f t="shared" si="67"/>
        <v>SPM-0003</v>
      </c>
      <c r="E348" s="5"/>
      <c r="F348" s="6" t="s">
        <v>483</v>
      </c>
      <c r="G348" s="3" t="s">
        <v>484</v>
      </c>
      <c r="H348" s="6" t="s">
        <v>478</v>
      </c>
      <c r="I348" s="3" t="s">
        <v>96</v>
      </c>
      <c r="J348" s="5" t="s">
        <v>13</v>
      </c>
      <c r="K348" s="7" t="s">
        <v>443</v>
      </c>
    </row>
    <row r="349" spans="2:11" s="25" customFormat="1" ht="97.5" customHeight="1" thickBot="1" x14ac:dyDescent="0.25">
      <c r="B349" s="35">
        <f t="shared" si="66"/>
        <v>4</v>
      </c>
      <c r="C349" s="8">
        <f t="shared" si="66"/>
        <v>316</v>
      </c>
      <c r="D349" s="9" t="str">
        <f t="shared" si="67"/>
        <v>SPM-0004</v>
      </c>
      <c r="E349" s="10"/>
      <c r="F349" s="11" t="s">
        <v>485</v>
      </c>
      <c r="G349" s="8" t="s">
        <v>486</v>
      </c>
      <c r="H349" s="11" t="s">
        <v>478</v>
      </c>
      <c r="I349" s="8" t="s">
        <v>77</v>
      </c>
      <c r="J349" s="10" t="s">
        <v>13</v>
      </c>
      <c r="K349" s="12" t="s">
        <v>172</v>
      </c>
    </row>
    <row r="350" spans="2:11" s="25" customFormat="1" ht="97.5" customHeight="1" thickBot="1" x14ac:dyDescent="0.25">
      <c r="B350" s="35">
        <f t="shared" si="66"/>
        <v>5</v>
      </c>
      <c r="C350" s="3">
        <f t="shared" si="66"/>
        <v>317</v>
      </c>
      <c r="D350" s="4" t="str">
        <f t="shared" si="67"/>
        <v>SPM-0005</v>
      </c>
      <c r="E350" s="5"/>
      <c r="F350" s="6" t="s">
        <v>487</v>
      </c>
      <c r="G350" s="3" t="s">
        <v>488</v>
      </c>
      <c r="H350" s="6" t="s">
        <v>478</v>
      </c>
      <c r="I350" s="3" t="s">
        <v>12</v>
      </c>
      <c r="J350" s="5" t="s">
        <v>13</v>
      </c>
      <c r="K350" s="7" t="s">
        <v>443</v>
      </c>
    </row>
    <row r="351" spans="2:11" s="25" customFormat="1" ht="97.5" customHeight="1" thickBot="1" x14ac:dyDescent="0.25">
      <c r="B351" s="35">
        <f t="shared" si="66"/>
        <v>6</v>
      </c>
      <c r="C351" s="8">
        <f t="shared" si="66"/>
        <v>318</v>
      </c>
      <c r="D351" s="9" t="str">
        <f t="shared" si="67"/>
        <v>SPM-0006</v>
      </c>
      <c r="E351" s="10"/>
      <c r="F351" s="11" t="s">
        <v>489</v>
      </c>
      <c r="G351" s="8" t="s">
        <v>20</v>
      </c>
      <c r="H351" s="11" t="s">
        <v>478</v>
      </c>
      <c r="I351" s="8" t="s">
        <v>295</v>
      </c>
      <c r="J351" s="10" t="s">
        <v>13</v>
      </c>
      <c r="K351" s="12" t="s">
        <v>172</v>
      </c>
    </row>
    <row r="352" spans="2:11" s="25" customFormat="1" ht="97.5" customHeight="1" thickBot="1" x14ac:dyDescent="0.25">
      <c r="B352" s="35">
        <f t="shared" si="66"/>
        <v>7</v>
      </c>
      <c r="C352" s="3">
        <f t="shared" si="66"/>
        <v>319</v>
      </c>
      <c r="D352" s="4" t="str">
        <f t="shared" si="67"/>
        <v>SPM-0007</v>
      </c>
      <c r="E352" s="5"/>
      <c r="F352" s="6" t="s">
        <v>490</v>
      </c>
      <c r="G352" s="3" t="s">
        <v>491</v>
      </c>
      <c r="H352" s="6" t="s">
        <v>478</v>
      </c>
      <c r="I352" s="3" t="s">
        <v>12</v>
      </c>
      <c r="J352" s="5" t="s">
        <v>13</v>
      </c>
      <c r="K352" s="7" t="s">
        <v>443</v>
      </c>
    </row>
    <row r="353" spans="2:11" s="25" customFormat="1" ht="97.5" customHeight="1" thickBot="1" x14ac:dyDescent="0.25">
      <c r="B353" s="35">
        <f t="shared" si="66"/>
        <v>8</v>
      </c>
      <c r="C353" s="8">
        <f t="shared" si="66"/>
        <v>320</v>
      </c>
      <c r="D353" s="9" t="str">
        <f t="shared" si="67"/>
        <v>SPM-0008</v>
      </c>
      <c r="E353" s="10"/>
      <c r="F353" s="11" t="s">
        <v>492</v>
      </c>
      <c r="G353" s="8" t="s">
        <v>493</v>
      </c>
      <c r="H353" s="11" t="s">
        <v>478</v>
      </c>
      <c r="I353" s="8" t="s">
        <v>494</v>
      </c>
      <c r="J353" s="10" t="s">
        <v>13</v>
      </c>
      <c r="K353" s="12" t="s">
        <v>172</v>
      </c>
    </row>
    <row r="354" spans="2:11" s="25" customFormat="1" ht="97.5" customHeight="1" thickBot="1" x14ac:dyDescent="0.25">
      <c r="B354" s="35">
        <f t="shared" si="66"/>
        <v>9</v>
      </c>
      <c r="C354" s="3">
        <f t="shared" si="66"/>
        <v>321</v>
      </c>
      <c r="D354" s="4" t="str">
        <f t="shared" si="67"/>
        <v>SPM-0009</v>
      </c>
      <c r="E354" s="5"/>
      <c r="F354" s="6" t="s">
        <v>495</v>
      </c>
      <c r="G354" s="3" t="s">
        <v>496</v>
      </c>
      <c r="H354" s="6" t="s">
        <v>478</v>
      </c>
      <c r="I354" s="3" t="s">
        <v>497</v>
      </c>
      <c r="J354" s="5" t="s">
        <v>13</v>
      </c>
      <c r="K354" s="7" t="s">
        <v>172</v>
      </c>
    </row>
    <row r="355" spans="2:11" s="25" customFormat="1" ht="97.5" customHeight="1" thickBot="1" x14ac:dyDescent="0.25">
      <c r="B355" s="35">
        <f t="shared" si="66"/>
        <v>10</v>
      </c>
      <c r="C355" s="8">
        <f t="shared" si="66"/>
        <v>322</v>
      </c>
      <c r="D355" s="9" t="str">
        <f t="shared" ref="D355:D393" si="68">CONCATENATE("SPM","-","00",B355)</f>
        <v>SPM-0010</v>
      </c>
      <c r="E355" s="10"/>
      <c r="F355" s="11" t="s">
        <v>498</v>
      </c>
      <c r="G355" s="8" t="s">
        <v>499</v>
      </c>
      <c r="H355" s="11" t="s">
        <v>478</v>
      </c>
      <c r="I355" s="8" t="s">
        <v>12</v>
      </c>
      <c r="J355" s="10" t="s">
        <v>13</v>
      </c>
      <c r="K355" s="12" t="s">
        <v>172</v>
      </c>
    </row>
    <row r="356" spans="2:11" s="25" customFormat="1" ht="97.5" customHeight="1" thickBot="1" x14ac:dyDescent="0.25">
      <c r="B356" s="35">
        <f t="shared" si="66"/>
        <v>11</v>
      </c>
      <c r="C356" s="3">
        <f t="shared" si="66"/>
        <v>323</v>
      </c>
      <c r="D356" s="4" t="str">
        <f t="shared" si="68"/>
        <v>SPM-0011</v>
      </c>
      <c r="E356" s="5"/>
      <c r="F356" s="6" t="s">
        <v>500</v>
      </c>
      <c r="G356" s="3" t="s">
        <v>501</v>
      </c>
      <c r="H356" s="6" t="s">
        <v>478</v>
      </c>
      <c r="I356" s="3" t="s">
        <v>214</v>
      </c>
      <c r="J356" s="5" t="s">
        <v>13</v>
      </c>
      <c r="K356" s="7" t="s">
        <v>172</v>
      </c>
    </row>
    <row r="357" spans="2:11" s="25" customFormat="1" ht="97.5" customHeight="1" thickBot="1" x14ac:dyDescent="0.25">
      <c r="B357" s="35">
        <f t="shared" si="66"/>
        <v>12</v>
      </c>
      <c r="C357" s="8">
        <f t="shared" si="66"/>
        <v>324</v>
      </c>
      <c r="D357" s="9" t="str">
        <f t="shared" si="68"/>
        <v>SPM-0012</v>
      </c>
      <c r="E357" s="10"/>
      <c r="F357" s="11" t="s">
        <v>502</v>
      </c>
      <c r="G357" s="8" t="s">
        <v>503</v>
      </c>
      <c r="H357" s="11" t="s">
        <v>478</v>
      </c>
      <c r="I357" s="8" t="s">
        <v>229</v>
      </c>
      <c r="J357" s="10" t="s">
        <v>13</v>
      </c>
      <c r="K357" s="12" t="s">
        <v>172</v>
      </c>
    </row>
    <row r="358" spans="2:11" s="25" customFormat="1" ht="97.5" customHeight="1" thickBot="1" x14ac:dyDescent="0.25">
      <c r="B358" s="35">
        <f t="shared" si="66"/>
        <v>13</v>
      </c>
      <c r="C358" s="3">
        <f t="shared" si="66"/>
        <v>325</v>
      </c>
      <c r="D358" s="4" t="str">
        <f t="shared" si="68"/>
        <v>SPM-0013</v>
      </c>
      <c r="E358" s="5"/>
      <c r="F358" s="6" t="s">
        <v>504</v>
      </c>
      <c r="G358" s="3" t="s">
        <v>505</v>
      </c>
      <c r="H358" s="6" t="s">
        <v>478</v>
      </c>
      <c r="I358" s="3" t="s">
        <v>295</v>
      </c>
      <c r="J358" s="5" t="s">
        <v>13</v>
      </c>
      <c r="K358" s="7" t="s">
        <v>172</v>
      </c>
    </row>
    <row r="359" spans="2:11" s="25" customFormat="1" ht="97.5" customHeight="1" thickBot="1" x14ac:dyDescent="0.25">
      <c r="B359" s="35">
        <f t="shared" si="66"/>
        <v>14</v>
      </c>
      <c r="C359" s="8">
        <f t="shared" si="66"/>
        <v>326</v>
      </c>
      <c r="D359" s="9" t="str">
        <f t="shared" si="68"/>
        <v>SPM-0014</v>
      </c>
      <c r="E359" s="10"/>
      <c r="F359" s="11" t="s">
        <v>506</v>
      </c>
      <c r="G359" s="8" t="s">
        <v>20</v>
      </c>
      <c r="H359" s="11" t="s">
        <v>478</v>
      </c>
      <c r="I359" s="8" t="s">
        <v>65</v>
      </c>
      <c r="J359" s="10" t="s">
        <v>13</v>
      </c>
      <c r="K359" s="12" t="s">
        <v>172</v>
      </c>
    </row>
    <row r="360" spans="2:11" s="25" customFormat="1" ht="97.5" customHeight="1" thickBot="1" x14ac:dyDescent="0.25">
      <c r="B360" s="35">
        <f t="shared" si="66"/>
        <v>15</v>
      </c>
      <c r="C360" s="3">
        <f t="shared" si="66"/>
        <v>327</v>
      </c>
      <c r="D360" s="4" t="str">
        <f t="shared" si="68"/>
        <v>SPM-0015</v>
      </c>
      <c r="E360" s="5"/>
      <c r="F360" s="6" t="s">
        <v>507</v>
      </c>
      <c r="G360" s="3" t="s">
        <v>508</v>
      </c>
      <c r="H360" s="6" t="s">
        <v>478</v>
      </c>
      <c r="I360" s="3" t="s">
        <v>422</v>
      </c>
      <c r="J360" s="5" t="s">
        <v>13</v>
      </c>
      <c r="K360" s="7" t="s">
        <v>172</v>
      </c>
    </row>
    <row r="361" spans="2:11" s="25" customFormat="1" ht="97.5" customHeight="1" thickBot="1" x14ac:dyDescent="0.25">
      <c r="B361" s="35">
        <f t="shared" si="66"/>
        <v>16</v>
      </c>
      <c r="C361" s="8">
        <f t="shared" si="66"/>
        <v>328</v>
      </c>
      <c r="D361" s="9" t="str">
        <f t="shared" si="68"/>
        <v>SPM-0016</v>
      </c>
      <c r="E361" s="10"/>
      <c r="F361" s="11" t="s">
        <v>509</v>
      </c>
      <c r="G361" s="8" t="s">
        <v>20</v>
      </c>
      <c r="H361" s="11" t="s">
        <v>478</v>
      </c>
      <c r="I361" s="8" t="s">
        <v>455</v>
      </c>
      <c r="J361" s="10" t="s">
        <v>13</v>
      </c>
      <c r="K361" s="12" t="s">
        <v>172</v>
      </c>
    </row>
    <row r="362" spans="2:11" s="25" customFormat="1" ht="97.5" customHeight="1" thickBot="1" x14ac:dyDescent="0.25">
      <c r="B362" s="35">
        <f t="shared" ref="B362:C377" si="69">B361+1</f>
        <v>17</v>
      </c>
      <c r="C362" s="3">
        <f t="shared" si="69"/>
        <v>329</v>
      </c>
      <c r="D362" s="4" t="str">
        <f t="shared" si="68"/>
        <v>SPM-0017</v>
      </c>
      <c r="E362" s="5"/>
      <c r="F362" s="6" t="s">
        <v>510</v>
      </c>
      <c r="G362" s="3" t="s">
        <v>511</v>
      </c>
      <c r="H362" s="6" t="s">
        <v>478</v>
      </c>
      <c r="I362" s="3" t="s">
        <v>12</v>
      </c>
      <c r="J362" s="5" t="s">
        <v>13</v>
      </c>
      <c r="K362" s="7" t="s">
        <v>172</v>
      </c>
    </row>
    <row r="363" spans="2:11" s="25" customFormat="1" ht="97.5" customHeight="1" thickBot="1" x14ac:dyDescent="0.25">
      <c r="B363" s="35">
        <f t="shared" si="69"/>
        <v>18</v>
      </c>
      <c r="C363" s="8">
        <f t="shared" si="69"/>
        <v>330</v>
      </c>
      <c r="D363" s="9" t="str">
        <f t="shared" si="68"/>
        <v>SPM-0018</v>
      </c>
      <c r="E363" s="10"/>
      <c r="F363" s="11" t="s">
        <v>512</v>
      </c>
      <c r="G363" s="8" t="s">
        <v>513</v>
      </c>
      <c r="H363" s="11" t="s">
        <v>478</v>
      </c>
      <c r="I363" s="8" t="s">
        <v>41</v>
      </c>
      <c r="J363" s="10" t="s">
        <v>13</v>
      </c>
      <c r="K363" s="12" t="s">
        <v>172</v>
      </c>
    </row>
    <row r="364" spans="2:11" s="25" customFormat="1" ht="97.5" customHeight="1" thickBot="1" x14ac:dyDescent="0.25">
      <c r="B364" s="35">
        <f t="shared" si="69"/>
        <v>19</v>
      </c>
      <c r="C364" s="3">
        <f t="shared" si="69"/>
        <v>331</v>
      </c>
      <c r="D364" s="4" t="str">
        <f t="shared" si="68"/>
        <v>SPM-0019</v>
      </c>
      <c r="E364" s="5"/>
      <c r="F364" s="6" t="s">
        <v>514</v>
      </c>
      <c r="G364" s="3" t="s">
        <v>515</v>
      </c>
      <c r="H364" s="6" t="s">
        <v>478</v>
      </c>
      <c r="I364" s="3" t="s">
        <v>12</v>
      </c>
      <c r="J364" s="5" t="s">
        <v>13</v>
      </c>
      <c r="K364" s="7" t="s">
        <v>172</v>
      </c>
    </row>
    <row r="365" spans="2:11" s="25" customFormat="1" ht="97.5" customHeight="1" thickBot="1" x14ac:dyDescent="0.25">
      <c r="B365" s="35">
        <f t="shared" si="69"/>
        <v>20</v>
      </c>
      <c r="C365" s="8">
        <f t="shared" si="69"/>
        <v>332</v>
      </c>
      <c r="D365" s="9" t="str">
        <f t="shared" si="68"/>
        <v>SPM-0020</v>
      </c>
      <c r="E365" s="10"/>
      <c r="F365" s="11" t="s">
        <v>516</v>
      </c>
      <c r="G365" s="8" t="s">
        <v>517</v>
      </c>
      <c r="H365" s="11" t="s">
        <v>478</v>
      </c>
      <c r="I365" s="8" t="s">
        <v>12</v>
      </c>
      <c r="J365" s="10" t="s">
        <v>13</v>
      </c>
      <c r="K365" s="12" t="s">
        <v>172</v>
      </c>
    </row>
    <row r="366" spans="2:11" s="25" customFormat="1" ht="97.5" customHeight="1" thickBot="1" x14ac:dyDescent="0.25">
      <c r="B366" s="35">
        <f t="shared" si="69"/>
        <v>21</v>
      </c>
      <c r="C366" s="3">
        <f t="shared" si="69"/>
        <v>333</v>
      </c>
      <c r="D366" s="4" t="str">
        <f t="shared" si="68"/>
        <v>SPM-0021</v>
      </c>
      <c r="E366" s="5"/>
      <c r="F366" s="6" t="s">
        <v>518</v>
      </c>
      <c r="G366" s="3" t="s">
        <v>519</v>
      </c>
      <c r="H366" s="6" t="s">
        <v>478</v>
      </c>
      <c r="I366" s="3" t="s">
        <v>12</v>
      </c>
      <c r="J366" s="5" t="s">
        <v>13</v>
      </c>
      <c r="K366" s="7" t="s">
        <v>172</v>
      </c>
    </row>
    <row r="367" spans="2:11" s="25" customFormat="1" ht="97.5" customHeight="1" thickBot="1" x14ac:dyDescent="0.25">
      <c r="B367" s="35">
        <f t="shared" si="69"/>
        <v>22</v>
      </c>
      <c r="C367" s="8">
        <f t="shared" si="69"/>
        <v>334</v>
      </c>
      <c r="D367" s="9" t="str">
        <f t="shared" si="68"/>
        <v>SPM-0022</v>
      </c>
      <c r="E367" s="10"/>
      <c r="F367" s="11" t="s">
        <v>520</v>
      </c>
      <c r="G367" s="8" t="s">
        <v>20</v>
      </c>
      <c r="H367" s="11" t="s">
        <v>478</v>
      </c>
      <c r="I367" s="8" t="s">
        <v>12</v>
      </c>
      <c r="J367" s="10" t="s">
        <v>13</v>
      </c>
      <c r="K367" s="12" t="s">
        <v>172</v>
      </c>
    </row>
    <row r="368" spans="2:11" s="25" customFormat="1" ht="97.5" customHeight="1" thickBot="1" x14ac:dyDescent="0.25">
      <c r="B368" s="35">
        <f t="shared" si="69"/>
        <v>23</v>
      </c>
      <c r="C368" s="3">
        <f t="shared" si="69"/>
        <v>335</v>
      </c>
      <c r="D368" s="4" t="str">
        <f t="shared" si="68"/>
        <v>SPM-0023</v>
      </c>
      <c r="E368" s="5"/>
      <c r="F368" s="6" t="s">
        <v>521</v>
      </c>
      <c r="G368" s="3" t="s">
        <v>20</v>
      </c>
      <c r="H368" s="6" t="s">
        <v>478</v>
      </c>
      <c r="I368" s="3" t="s">
        <v>12</v>
      </c>
      <c r="J368" s="5" t="s">
        <v>13</v>
      </c>
      <c r="K368" s="7" t="s">
        <v>172</v>
      </c>
    </row>
    <row r="369" spans="2:11" s="25" customFormat="1" ht="97.5" customHeight="1" thickBot="1" x14ac:dyDescent="0.25">
      <c r="B369" s="35">
        <f t="shared" si="69"/>
        <v>24</v>
      </c>
      <c r="C369" s="8">
        <f t="shared" si="69"/>
        <v>336</v>
      </c>
      <c r="D369" s="9" t="str">
        <f t="shared" si="68"/>
        <v>SPM-0024</v>
      </c>
      <c r="E369" s="10"/>
      <c r="F369" s="11" t="s">
        <v>522</v>
      </c>
      <c r="G369" s="8" t="s">
        <v>20</v>
      </c>
      <c r="H369" s="11" t="s">
        <v>478</v>
      </c>
      <c r="I369" s="8" t="s">
        <v>12</v>
      </c>
      <c r="J369" s="10" t="s">
        <v>13</v>
      </c>
      <c r="K369" s="12" t="s">
        <v>172</v>
      </c>
    </row>
    <row r="370" spans="2:11" s="25" customFormat="1" ht="97.5" customHeight="1" thickBot="1" x14ac:dyDescent="0.25">
      <c r="B370" s="35">
        <f>B369+1</f>
        <v>25</v>
      </c>
      <c r="C370" s="3">
        <f>C369+1</f>
        <v>337</v>
      </c>
      <c r="D370" s="4" t="str">
        <f t="shared" si="68"/>
        <v>SPM-0025</v>
      </c>
      <c r="E370" s="5"/>
      <c r="F370" s="6" t="s">
        <v>523</v>
      </c>
      <c r="G370" s="3" t="s">
        <v>20</v>
      </c>
      <c r="H370" s="6" t="s">
        <v>478</v>
      </c>
      <c r="I370" s="3" t="s">
        <v>12</v>
      </c>
      <c r="J370" s="5" t="s">
        <v>13</v>
      </c>
      <c r="K370" s="7" t="s">
        <v>172</v>
      </c>
    </row>
    <row r="371" spans="2:11" s="25" customFormat="1" ht="97.5" customHeight="1" thickBot="1" x14ac:dyDescent="0.25">
      <c r="B371" s="35">
        <f t="shared" si="69"/>
        <v>26</v>
      </c>
      <c r="C371" s="8">
        <f t="shared" si="69"/>
        <v>338</v>
      </c>
      <c r="D371" s="9" t="str">
        <f t="shared" si="68"/>
        <v>SPM-0026</v>
      </c>
      <c r="E371" s="10"/>
      <c r="F371" s="11" t="s">
        <v>524</v>
      </c>
      <c r="G371" s="8" t="s">
        <v>20</v>
      </c>
      <c r="H371" s="11" t="s">
        <v>478</v>
      </c>
      <c r="I371" s="8" t="s">
        <v>12</v>
      </c>
      <c r="J371" s="10" t="s">
        <v>13</v>
      </c>
      <c r="K371" s="12" t="s">
        <v>172</v>
      </c>
    </row>
    <row r="372" spans="2:11" s="25" customFormat="1" ht="97.5" customHeight="1" thickBot="1" x14ac:dyDescent="0.25">
      <c r="B372" s="35">
        <f t="shared" si="69"/>
        <v>27</v>
      </c>
      <c r="C372" s="3">
        <f t="shared" si="69"/>
        <v>339</v>
      </c>
      <c r="D372" s="4" t="str">
        <f t="shared" si="68"/>
        <v>SPM-0027</v>
      </c>
      <c r="E372" s="5"/>
      <c r="F372" s="6" t="s">
        <v>525</v>
      </c>
      <c r="G372" s="3" t="s">
        <v>20</v>
      </c>
      <c r="H372" s="6" t="s">
        <v>478</v>
      </c>
      <c r="I372" s="3" t="s">
        <v>161</v>
      </c>
      <c r="J372" s="5" t="s">
        <v>13</v>
      </c>
      <c r="K372" s="7" t="s">
        <v>172</v>
      </c>
    </row>
    <row r="373" spans="2:11" s="25" customFormat="1" ht="97.5" customHeight="1" thickBot="1" x14ac:dyDescent="0.25">
      <c r="B373" s="35">
        <f t="shared" si="69"/>
        <v>28</v>
      </c>
      <c r="C373" s="8">
        <f t="shared" si="69"/>
        <v>340</v>
      </c>
      <c r="D373" s="9" t="str">
        <f t="shared" si="68"/>
        <v>SPM-0028</v>
      </c>
      <c r="E373" s="10"/>
      <c r="F373" s="11" t="s">
        <v>526</v>
      </c>
      <c r="G373" s="8" t="s">
        <v>20</v>
      </c>
      <c r="H373" s="11" t="s">
        <v>478</v>
      </c>
      <c r="I373" s="8" t="s">
        <v>229</v>
      </c>
      <c r="J373" s="10" t="s">
        <v>13</v>
      </c>
      <c r="K373" s="12" t="s">
        <v>172</v>
      </c>
    </row>
    <row r="374" spans="2:11" s="25" customFormat="1" ht="97.5" customHeight="1" thickBot="1" x14ac:dyDescent="0.25">
      <c r="B374" s="35">
        <f t="shared" si="69"/>
        <v>29</v>
      </c>
      <c r="C374" s="3">
        <f t="shared" si="69"/>
        <v>341</v>
      </c>
      <c r="D374" s="4" t="str">
        <f t="shared" si="68"/>
        <v>SPM-0029</v>
      </c>
      <c r="E374" s="5"/>
      <c r="F374" s="6" t="s">
        <v>527</v>
      </c>
      <c r="G374" s="3" t="s">
        <v>528</v>
      </c>
      <c r="H374" s="6" t="s">
        <v>478</v>
      </c>
      <c r="I374" s="3" t="s">
        <v>281</v>
      </c>
      <c r="J374" s="5" t="s">
        <v>13</v>
      </c>
      <c r="K374" s="7" t="s">
        <v>172</v>
      </c>
    </row>
    <row r="375" spans="2:11" s="25" customFormat="1" ht="97.5" customHeight="1" thickBot="1" x14ac:dyDescent="0.25">
      <c r="B375" s="35">
        <f t="shared" si="69"/>
        <v>30</v>
      </c>
      <c r="C375" s="8">
        <f t="shared" si="69"/>
        <v>342</v>
      </c>
      <c r="D375" s="9" t="str">
        <f t="shared" si="68"/>
        <v>SPM-0030</v>
      </c>
      <c r="E375" s="10"/>
      <c r="F375" s="11" t="s">
        <v>529</v>
      </c>
      <c r="G375" s="8" t="s">
        <v>530</v>
      </c>
      <c r="H375" s="11" t="s">
        <v>478</v>
      </c>
      <c r="I375" s="8" t="s">
        <v>229</v>
      </c>
      <c r="J375" s="10" t="s">
        <v>13</v>
      </c>
      <c r="K375" s="12" t="s">
        <v>172</v>
      </c>
    </row>
    <row r="376" spans="2:11" s="25" customFormat="1" ht="97.5" customHeight="1" thickBot="1" x14ac:dyDescent="0.25">
      <c r="B376" s="35">
        <f t="shared" si="69"/>
        <v>31</v>
      </c>
      <c r="C376" s="3">
        <f t="shared" si="69"/>
        <v>343</v>
      </c>
      <c r="D376" s="4" t="str">
        <f t="shared" si="68"/>
        <v>SPM-0031</v>
      </c>
      <c r="E376" s="5"/>
      <c r="F376" s="6" t="s">
        <v>531</v>
      </c>
      <c r="G376" s="3" t="s">
        <v>532</v>
      </c>
      <c r="H376" s="6" t="s">
        <v>478</v>
      </c>
      <c r="I376" s="3" t="s">
        <v>248</v>
      </c>
      <c r="J376" s="5" t="s">
        <v>13</v>
      </c>
      <c r="K376" s="7" t="s">
        <v>172</v>
      </c>
    </row>
    <row r="377" spans="2:11" s="25" customFormat="1" ht="97.5" customHeight="1" thickBot="1" x14ac:dyDescent="0.25">
      <c r="B377" s="35">
        <f t="shared" si="69"/>
        <v>32</v>
      </c>
      <c r="C377" s="8">
        <f t="shared" si="69"/>
        <v>344</v>
      </c>
      <c r="D377" s="9" t="str">
        <f t="shared" si="68"/>
        <v>SPM-0032</v>
      </c>
      <c r="E377" s="10"/>
      <c r="F377" s="11" t="s">
        <v>533</v>
      </c>
      <c r="G377" s="8" t="s">
        <v>534</v>
      </c>
      <c r="H377" s="11" t="s">
        <v>478</v>
      </c>
      <c r="I377" s="8" t="s">
        <v>242</v>
      </c>
      <c r="J377" s="10" t="s">
        <v>13</v>
      </c>
      <c r="K377" s="12" t="s">
        <v>172</v>
      </c>
    </row>
    <row r="378" spans="2:11" s="25" customFormat="1" ht="97.5" customHeight="1" thickBot="1" x14ac:dyDescent="0.25">
      <c r="B378" s="35">
        <f t="shared" ref="B378:C385" si="70">B377+1</f>
        <v>33</v>
      </c>
      <c r="C378" s="3">
        <f t="shared" si="70"/>
        <v>345</v>
      </c>
      <c r="D378" s="4" t="str">
        <f t="shared" si="68"/>
        <v>SPM-0033</v>
      </c>
      <c r="E378" s="5"/>
      <c r="F378" s="6" t="s">
        <v>535</v>
      </c>
      <c r="G378" s="3" t="s">
        <v>536</v>
      </c>
      <c r="H378" s="6" t="s">
        <v>478</v>
      </c>
      <c r="I378" s="3" t="s">
        <v>229</v>
      </c>
      <c r="J378" s="5" t="s">
        <v>13</v>
      </c>
      <c r="K378" s="7" t="s">
        <v>172</v>
      </c>
    </row>
    <row r="379" spans="2:11" s="25" customFormat="1" ht="97.5" customHeight="1" thickBot="1" x14ac:dyDescent="0.25">
      <c r="B379" s="35">
        <f t="shared" si="70"/>
        <v>34</v>
      </c>
      <c r="C379" s="8">
        <f t="shared" si="70"/>
        <v>346</v>
      </c>
      <c r="D379" s="9" t="str">
        <f t="shared" si="68"/>
        <v>SPM-0034</v>
      </c>
      <c r="E379" s="10"/>
      <c r="F379" s="11" t="s">
        <v>537</v>
      </c>
      <c r="G379" s="8" t="s">
        <v>20</v>
      </c>
      <c r="H379" s="11" t="s">
        <v>478</v>
      </c>
      <c r="I379" s="8" t="s">
        <v>229</v>
      </c>
      <c r="J379" s="10" t="s">
        <v>13</v>
      </c>
      <c r="K379" s="12" t="s">
        <v>172</v>
      </c>
    </row>
    <row r="380" spans="2:11" s="25" customFormat="1" ht="97.5" customHeight="1" thickBot="1" x14ac:dyDescent="0.25">
      <c r="B380" s="35">
        <f t="shared" si="70"/>
        <v>35</v>
      </c>
      <c r="C380" s="3">
        <f t="shared" si="70"/>
        <v>347</v>
      </c>
      <c r="D380" s="4" t="str">
        <f t="shared" si="68"/>
        <v>SPM-0035</v>
      </c>
      <c r="E380" s="5"/>
      <c r="F380" s="6" t="s">
        <v>538</v>
      </c>
      <c r="G380" s="3" t="s">
        <v>20</v>
      </c>
      <c r="H380" s="6" t="s">
        <v>478</v>
      </c>
      <c r="I380" s="3" t="s">
        <v>229</v>
      </c>
      <c r="J380" s="5" t="s">
        <v>13</v>
      </c>
      <c r="K380" s="7" t="s">
        <v>172</v>
      </c>
    </row>
    <row r="381" spans="2:11" s="25" customFormat="1" ht="97.5" customHeight="1" thickBot="1" x14ac:dyDescent="0.25">
      <c r="B381" s="35">
        <f t="shared" si="70"/>
        <v>36</v>
      </c>
      <c r="C381" s="8">
        <f t="shared" si="70"/>
        <v>348</v>
      </c>
      <c r="D381" s="9" t="str">
        <f t="shared" si="68"/>
        <v>SPM-0036</v>
      </c>
      <c r="E381" s="10"/>
      <c r="F381" s="11" t="s">
        <v>539</v>
      </c>
      <c r="G381" s="8" t="s">
        <v>20</v>
      </c>
      <c r="H381" s="11" t="s">
        <v>478</v>
      </c>
      <c r="I381" s="8" t="s">
        <v>229</v>
      </c>
      <c r="J381" s="10" t="s">
        <v>13</v>
      </c>
      <c r="K381" s="12" t="s">
        <v>172</v>
      </c>
    </row>
    <row r="382" spans="2:11" s="25" customFormat="1" ht="97.5" customHeight="1" thickBot="1" x14ac:dyDescent="0.25">
      <c r="B382" s="35">
        <f t="shared" si="70"/>
        <v>37</v>
      </c>
      <c r="C382" s="3">
        <f t="shared" si="70"/>
        <v>349</v>
      </c>
      <c r="D382" s="4" t="str">
        <f t="shared" si="68"/>
        <v>SPM-0037</v>
      </c>
      <c r="E382" s="5"/>
      <c r="F382" s="6" t="s">
        <v>540</v>
      </c>
      <c r="G382" s="3" t="s">
        <v>541</v>
      </c>
      <c r="H382" s="6" t="s">
        <v>478</v>
      </c>
      <c r="I382" s="3" t="s">
        <v>133</v>
      </c>
      <c r="J382" s="5" t="s">
        <v>13</v>
      </c>
      <c r="K382" s="7" t="s">
        <v>172</v>
      </c>
    </row>
    <row r="383" spans="2:11" s="25" customFormat="1" ht="97.5" customHeight="1" thickBot="1" x14ac:dyDescent="0.25">
      <c r="B383" s="35">
        <f t="shared" si="70"/>
        <v>38</v>
      </c>
      <c r="C383" s="8">
        <f t="shared" si="70"/>
        <v>350</v>
      </c>
      <c r="D383" s="9" t="str">
        <f t="shared" si="68"/>
        <v>SPM-0038</v>
      </c>
      <c r="E383" s="10"/>
      <c r="F383" s="11" t="s">
        <v>542</v>
      </c>
      <c r="G383" s="8" t="s">
        <v>543</v>
      </c>
      <c r="H383" s="11" t="s">
        <v>478</v>
      </c>
      <c r="I383" s="8" t="s">
        <v>229</v>
      </c>
      <c r="J383" s="10" t="s">
        <v>13</v>
      </c>
      <c r="K383" s="12" t="s">
        <v>172</v>
      </c>
    </row>
    <row r="384" spans="2:11" s="25" customFormat="1" ht="97.5" customHeight="1" thickBot="1" x14ac:dyDescent="0.25">
      <c r="B384" s="35">
        <f t="shared" si="70"/>
        <v>39</v>
      </c>
      <c r="C384" s="3">
        <f t="shared" si="70"/>
        <v>351</v>
      </c>
      <c r="D384" s="4" t="str">
        <f t="shared" si="68"/>
        <v>SPM-0039</v>
      </c>
      <c r="E384" s="5"/>
      <c r="F384" s="6" t="s">
        <v>544</v>
      </c>
      <c r="G384" s="3" t="s">
        <v>20</v>
      </c>
      <c r="H384" s="6" t="s">
        <v>478</v>
      </c>
      <c r="I384" s="3" t="s">
        <v>242</v>
      </c>
      <c r="J384" s="5" t="s">
        <v>13</v>
      </c>
      <c r="K384" s="7" t="s">
        <v>172</v>
      </c>
    </row>
    <row r="385" spans="2:11" s="25" customFormat="1" ht="97.5" customHeight="1" thickBot="1" x14ac:dyDescent="0.25">
      <c r="B385" s="35">
        <f t="shared" si="70"/>
        <v>40</v>
      </c>
      <c r="C385" s="8">
        <f t="shared" si="70"/>
        <v>352</v>
      </c>
      <c r="D385" s="9" t="str">
        <f t="shared" si="68"/>
        <v>SPM-0040</v>
      </c>
      <c r="E385" s="10"/>
      <c r="F385" s="11" t="s">
        <v>545</v>
      </c>
      <c r="G385" s="8" t="s">
        <v>20</v>
      </c>
      <c r="H385" s="11" t="s">
        <v>478</v>
      </c>
      <c r="I385" s="8" t="s">
        <v>242</v>
      </c>
      <c r="J385" s="10" t="s">
        <v>13</v>
      </c>
      <c r="K385" s="12" t="s">
        <v>172</v>
      </c>
    </row>
    <row r="386" spans="2:11" s="25" customFormat="1" ht="97.5" customHeight="1" thickBot="1" x14ac:dyDescent="0.25">
      <c r="B386" s="35">
        <f t="shared" ref="B386:C386" si="71">B385+1</f>
        <v>41</v>
      </c>
      <c r="C386" s="3">
        <f t="shared" si="71"/>
        <v>353</v>
      </c>
      <c r="D386" s="4" t="str">
        <f t="shared" si="68"/>
        <v>SPM-0041</v>
      </c>
      <c r="E386" s="5"/>
      <c r="F386" s="6" t="s">
        <v>1213</v>
      </c>
      <c r="G386" s="3" t="s">
        <v>20</v>
      </c>
      <c r="H386" s="6" t="s">
        <v>478</v>
      </c>
      <c r="I386" s="3" t="s">
        <v>373</v>
      </c>
      <c r="J386" s="5" t="s">
        <v>13</v>
      </c>
      <c r="K386" s="7" t="s">
        <v>172</v>
      </c>
    </row>
    <row r="387" spans="2:11" s="25" customFormat="1" ht="97.5" customHeight="1" thickBot="1" x14ac:dyDescent="0.25">
      <c r="B387" s="35">
        <f t="shared" ref="B387:C388" si="72">B386+1</f>
        <v>42</v>
      </c>
      <c r="C387" s="8">
        <f t="shared" si="72"/>
        <v>354</v>
      </c>
      <c r="D387" s="9" t="str">
        <f t="shared" si="68"/>
        <v>SPM-0042</v>
      </c>
      <c r="E387" s="10"/>
      <c r="F387" s="11" t="s">
        <v>1214</v>
      </c>
      <c r="G387" s="8" t="s">
        <v>20</v>
      </c>
      <c r="H387" s="11" t="s">
        <v>478</v>
      </c>
      <c r="I387" s="8" t="s">
        <v>58</v>
      </c>
      <c r="J387" s="10" t="s">
        <v>13</v>
      </c>
      <c r="K387" s="12" t="s">
        <v>172</v>
      </c>
    </row>
    <row r="388" spans="2:11" s="25" customFormat="1" ht="97.5" customHeight="1" thickBot="1" x14ac:dyDescent="0.25">
      <c r="B388" s="35">
        <f t="shared" si="72"/>
        <v>43</v>
      </c>
      <c r="C388" s="3">
        <f t="shared" si="72"/>
        <v>355</v>
      </c>
      <c r="D388" s="4" t="str">
        <f t="shared" si="68"/>
        <v>SPM-0043</v>
      </c>
      <c r="E388" s="5"/>
      <c r="F388" s="6" t="s">
        <v>1238</v>
      </c>
      <c r="G388" s="3" t="s">
        <v>20</v>
      </c>
      <c r="H388" s="6" t="s">
        <v>478</v>
      </c>
      <c r="I388" s="3" t="s">
        <v>133</v>
      </c>
      <c r="J388" s="5" t="s">
        <v>13</v>
      </c>
      <c r="K388" s="7" t="s">
        <v>172</v>
      </c>
    </row>
    <row r="389" spans="2:11" s="25" customFormat="1" ht="97.5" customHeight="1" thickBot="1" x14ac:dyDescent="0.25">
      <c r="B389" s="35">
        <f t="shared" ref="B389:C389" si="73">B388+1</f>
        <v>44</v>
      </c>
      <c r="C389" s="8">
        <f t="shared" si="73"/>
        <v>356</v>
      </c>
      <c r="D389" s="9" t="str">
        <f t="shared" si="68"/>
        <v>SPM-0044</v>
      </c>
      <c r="E389" s="10"/>
      <c r="F389" s="11" t="s">
        <v>1317</v>
      </c>
      <c r="G389" s="8" t="s">
        <v>1319</v>
      </c>
      <c r="H389" s="11" t="s">
        <v>478</v>
      </c>
      <c r="I389" s="8" t="s">
        <v>1321</v>
      </c>
      <c r="J389" s="10" t="s">
        <v>13</v>
      </c>
      <c r="K389" s="12" t="s">
        <v>172</v>
      </c>
    </row>
    <row r="390" spans="2:11" s="25" customFormat="1" ht="97.5" customHeight="1" thickBot="1" x14ac:dyDescent="0.25">
      <c r="B390" s="35">
        <f t="shared" ref="B390:C391" si="74">B389+1</f>
        <v>45</v>
      </c>
      <c r="C390" s="3">
        <f t="shared" si="74"/>
        <v>357</v>
      </c>
      <c r="D390" s="4" t="str">
        <f t="shared" si="68"/>
        <v>SPM-0045</v>
      </c>
      <c r="E390" s="5"/>
      <c r="F390" s="6" t="s">
        <v>1318</v>
      </c>
      <c r="G390" s="3" t="s">
        <v>1320</v>
      </c>
      <c r="H390" s="6" t="s">
        <v>478</v>
      </c>
      <c r="I390" s="3" t="s">
        <v>1322</v>
      </c>
      <c r="J390" s="5" t="s">
        <v>13</v>
      </c>
      <c r="K390" s="7" t="s">
        <v>172</v>
      </c>
    </row>
    <row r="391" spans="2:11" s="25" customFormat="1" ht="97.5" customHeight="1" thickBot="1" x14ac:dyDescent="0.25">
      <c r="B391" s="35">
        <f t="shared" si="74"/>
        <v>46</v>
      </c>
      <c r="C391" s="8">
        <f t="shared" si="74"/>
        <v>358</v>
      </c>
      <c r="D391" s="9" t="str">
        <f t="shared" si="68"/>
        <v>SPM-0046</v>
      </c>
      <c r="E391" s="10"/>
      <c r="F391" s="11" t="s">
        <v>1323</v>
      </c>
      <c r="G391" s="8" t="s">
        <v>1324</v>
      </c>
      <c r="H391" s="11" t="s">
        <v>478</v>
      </c>
      <c r="I391" s="8" t="s">
        <v>295</v>
      </c>
      <c r="J391" s="10" t="s">
        <v>13</v>
      </c>
      <c r="K391" s="12" t="s">
        <v>172</v>
      </c>
    </row>
    <row r="392" spans="2:11" s="25" customFormat="1" ht="97.5" customHeight="1" thickBot="1" x14ac:dyDescent="0.25">
      <c r="B392" s="35">
        <f t="shared" ref="B392:C392" si="75">B391+1</f>
        <v>47</v>
      </c>
      <c r="C392" s="3">
        <f t="shared" si="75"/>
        <v>359</v>
      </c>
      <c r="D392" s="4" t="str">
        <f t="shared" si="68"/>
        <v>SPM-0047</v>
      </c>
      <c r="E392" s="5"/>
      <c r="F392" s="6" t="s">
        <v>1372</v>
      </c>
      <c r="G392" s="3" t="s">
        <v>1373</v>
      </c>
      <c r="H392" s="6" t="s">
        <v>478</v>
      </c>
      <c r="I392" s="3" t="s">
        <v>295</v>
      </c>
      <c r="J392" s="5" t="s">
        <v>13</v>
      </c>
      <c r="K392" s="7" t="s">
        <v>172</v>
      </c>
    </row>
    <row r="393" spans="2:11" s="25" customFormat="1" ht="97.5" customHeight="1" thickBot="1" x14ac:dyDescent="0.25">
      <c r="B393" s="35">
        <f t="shared" ref="B393:C393" si="76">B392+1</f>
        <v>48</v>
      </c>
      <c r="C393" s="8">
        <f t="shared" si="76"/>
        <v>360</v>
      </c>
      <c r="D393" s="9" t="str">
        <f t="shared" si="68"/>
        <v>SPM-0048</v>
      </c>
      <c r="E393" s="10"/>
      <c r="F393" s="11" t="s">
        <v>1374</v>
      </c>
      <c r="G393" s="8" t="s">
        <v>20</v>
      </c>
      <c r="H393" s="11" t="s">
        <v>478</v>
      </c>
      <c r="I393" s="8" t="s">
        <v>1375</v>
      </c>
      <c r="J393" s="10" t="s">
        <v>13</v>
      </c>
      <c r="K393" s="12" t="s">
        <v>172</v>
      </c>
    </row>
    <row r="394" spans="2:11" s="25" customFormat="1" ht="21.75" thickBot="1" x14ac:dyDescent="0.25">
      <c r="B394" s="35"/>
      <c r="C394" s="44"/>
      <c r="D394" s="45"/>
      <c r="E394" s="45"/>
      <c r="F394" s="45"/>
      <c r="G394" s="45"/>
      <c r="H394" s="45"/>
      <c r="I394" s="45"/>
      <c r="J394" s="45"/>
      <c r="K394" s="46"/>
    </row>
    <row r="395" spans="2:11" ht="32.25" thickBot="1" x14ac:dyDescent="0.3">
      <c r="C395" s="47" t="s">
        <v>546</v>
      </c>
      <c r="D395" s="47"/>
      <c r="E395" s="47"/>
      <c r="F395" s="47"/>
      <c r="G395" s="47"/>
      <c r="H395" s="47"/>
      <c r="I395" s="47"/>
      <c r="J395" s="47"/>
      <c r="K395" s="47"/>
    </row>
    <row r="396" spans="2:11" s="31" customFormat="1" ht="27" thickBot="1" x14ac:dyDescent="0.3">
      <c r="B396" s="30"/>
      <c r="C396" s="13" t="s">
        <v>0</v>
      </c>
      <c r="D396" s="13" t="s">
        <v>1</v>
      </c>
      <c r="E396" s="13" t="s">
        <v>2</v>
      </c>
      <c r="F396" s="14" t="s">
        <v>3</v>
      </c>
      <c r="G396" s="14" t="s">
        <v>4</v>
      </c>
      <c r="H396" s="14" t="s">
        <v>5</v>
      </c>
      <c r="I396" s="14" t="s">
        <v>6</v>
      </c>
      <c r="J396" s="15" t="s">
        <v>7</v>
      </c>
      <c r="K396" s="16" t="s">
        <v>8</v>
      </c>
    </row>
    <row r="397" spans="2:11" s="25" customFormat="1" ht="97.5" customHeight="1" thickBot="1" x14ac:dyDescent="0.25">
      <c r="B397" s="35">
        <f t="shared" ref="B397:C405" si="77">B396+1</f>
        <v>1</v>
      </c>
      <c r="C397" s="3">
        <f>C393+1</f>
        <v>361</v>
      </c>
      <c r="D397" s="4" t="str">
        <f t="shared" ref="D397:D405" si="78">CONCATENATE("STD","-","000",B397)</f>
        <v>STD-0001</v>
      </c>
      <c r="E397" s="5"/>
      <c r="F397" s="6" t="s">
        <v>547</v>
      </c>
      <c r="G397" s="3" t="s">
        <v>20</v>
      </c>
      <c r="H397" s="6" t="s">
        <v>369</v>
      </c>
      <c r="I397" s="3" t="s">
        <v>548</v>
      </c>
      <c r="J397" s="5" t="s">
        <v>217</v>
      </c>
      <c r="K397" s="7" t="s">
        <v>172</v>
      </c>
    </row>
    <row r="398" spans="2:11" s="25" customFormat="1" ht="97.5" customHeight="1" thickBot="1" x14ac:dyDescent="0.25">
      <c r="B398" s="35">
        <f t="shared" si="77"/>
        <v>2</v>
      </c>
      <c r="C398" s="8">
        <f>C397+1</f>
        <v>362</v>
      </c>
      <c r="D398" s="9" t="str">
        <f t="shared" si="78"/>
        <v>STD-0002</v>
      </c>
      <c r="E398" s="10"/>
      <c r="F398" s="11" t="s">
        <v>549</v>
      </c>
      <c r="G398" s="8" t="s">
        <v>20</v>
      </c>
      <c r="H398" s="11" t="s">
        <v>369</v>
      </c>
      <c r="I398" s="8" t="s">
        <v>550</v>
      </c>
      <c r="J398" s="10" t="s">
        <v>217</v>
      </c>
      <c r="K398" s="12" t="s">
        <v>172</v>
      </c>
    </row>
    <row r="399" spans="2:11" s="25" customFormat="1" ht="97.5" customHeight="1" thickBot="1" x14ac:dyDescent="0.25">
      <c r="B399" s="35">
        <f t="shared" si="77"/>
        <v>3</v>
      </c>
      <c r="C399" s="3">
        <f t="shared" si="77"/>
        <v>363</v>
      </c>
      <c r="D399" s="4" t="str">
        <f t="shared" si="78"/>
        <v>STD-0003</v>
      </c>
      <c r="E399" s="5"/>
      <c r="F399" s="6" t="s">
        <v>551</v>
      </c>
      <c r="G399" s="3" t="s">
        <v>20</v>
      </c>
      <c r="H399" s="6" t="s">
        <v>369</v>
      </c>
      <c r="I399" s="3" t="s">
        <v>552</v>
      </c>
      <c r="J399" s="5" t="s">
        <v>217</v>
      </c>
      <c r="K399" s="7" t="s">
        <v>172</v>
      </c>
    </row>
    <row r="400" spans="2:11" s="25" customFormat="1" ht="97.5" customHeight="1" thickBot="1" x14ac:dyDescent="0.25">
      <c r="B400" s="35">
        <f t="shared" si="77"/>
        <v>4</v>
      </c>
      <c r="C400" s="8">
        <f t="shared" si="77"/>
        <v>364</v>
      </c>
      <c r="D400" s="9" t="str">
        <f t="shared" si="78"/>
        <v>STD-0004</v>
      </c>
      <c r="E400" s="10"/>
      <c r="F400" s="11" t="s">
        <v>553</v>
      </c>
      <c r="G400" s="8" t="s">
        <v>20</v>
      </c>
      <c r="H400" s="11" t="s">
        <v>369</v>
      </c>
      <c r="I400" s="8" t="s">
        <v>554</v>
      </c>
      <c r="J400" s="10" t="s">
        <v>217</v>
      </c>
      <c r="K400" s="12" t="s">
        <v>172</v>
      </c>
    </row>
    <row r="401" spans="2:11" s="25" customFormat="1" ht="97.5" customHeight="1" thickBot="1" x14ac:dyDescent="0.25">
      <c r="B401" s="35">
        <f t="shared" si="77"/>
        <v>5</v>
      </c>
      <c r="C401" s="3">
        <f t="shared" si="77"/>
        <v>365</v>
      </c>
      <c r="D401" s="4" t="str">
        <f t="shared" si="78"/>
        <v>STD-0005</v>
      </c>
      <c r="E401" s="5"/>
      <c r="F401" s="6" t="s">
        <v>555</v>
      </c>
      <c r="G401" s="3" t="s">
        <v>556</v>
      </c>
      <c r="H401" s="6" t="s">
        <v>557</v>
      </c>
      <c r="I401" s="3" t="s">
        <v>239</v>
      </c>
      <c r="J401" s="5" t="s">
        <v>13</v>
      </c>
      <c r="K401" s="7" t="s">
        <v>172</v>
      </c>
    </row>
    <row r="402" spans="2:11" s="25" customFormat="1" ht="97.5" customHeight="1" thickBot="1" x14ac:dyDescent="0.25">
      <c r="B402" s="35">
        <f t="shared" si="77"/>
        <v>6</v>
      </c>
      <c r="C402" s="8">
        <f t="shared" si="77"/>
        <v>366</v>
      </c>
      <c r="D402" s="9" t="str">
        <f t="shared" si="78"/>
        <v>STD-0006</v>
      </c>
      <c r="E402" s="10"/>
      <c r="F402" s="11" t="s">
        <v>558</v>
      </c>
      <c r="G402" s="8" t="s">
        <v>559</v>
      </c>
      <c r="H402" s="11" t="s">
        <v>560</v>
      </c>
      <c r="I402" s="8" t="s">
        <v>65</v>
      </c>
      <c r="J402" s="10" t="s">
        <v>217</v>
      </c>
      <c r="K402" s="12" t="s">
        <v>172</v>
      </c>
    </row>
    <row r="403" spans="2:11" s="25" customFormat="1" ht="97.5" customHeight="1" thickBot="1" x14ac:dyDescent="0.25">
      <c r="B403" s="35">
        <f t="shared" si="77"/>
        <v>7</v>
      </c>
      <c r="C403" s="3">
        <f t="shared" si="77"/>
        <v>367</v>
      </c>
      <c r="D403" s="4" t="str">
        <f t="shared" si="78"/>
        <v>STD-0007</v>
      </c>
      <c r="E403" s="5"/>
      <c r="F403" s="6" t="s">
        <v>561</v>
      </c>
      <c r="G403" s="3" t="s">
        <v>562</v>
      </c>
      <c r="H403" s="6" t="s">
        <v>560</v>
      </c>
      <c r="I403" s="3" t="s">
        <v>229</v>
      </c>
      <c r="J403" s="5" t="s">
        <v>217</v>
      </c>
      <c r="K403" s="7" t="s">
        <v>172</v>
      </c>
    </row>
    <row r="404" spans="2:11" s="25" customFormat="1" ht="97.5" customHeight="1" thickBot="1" x14ac:dyDescent="0.25">
      <c r="B404" s="35">
        <f t="shared" si="77"/>
        <v>8</v>
      </c>
      <c r="C404" s="8">
        <f t="shared" si="77"/>
        <v>368</v>
      </c>
      <c r="D404" s="9" t="str">
        <f t="shared" si="78"/>
        <v>STD-0008</v>
      </c>
      <c r="E404" s="10"/>
      <c r="F404" s="11" t="s">
        <v>563</v>
      </c>
      <c r="G404" s="8" t="s">
        <v>564</v>
      </c>
      <c r="H404" s="11" t="s">
        <v>565</v>
      </c>
      <c r="I404" s="8" t="s">
        <v>566</v>
      </c>
      <c r="J404" s="10" t="s">
        <v>217</v>
      </c>
      <c r="K404" s="12" t="s">
        <v>172</v>
      </c>
    </row>
    <row r="405" spans="2:11" s="25" customFormat="1" ht="97.5" customHeight="1" thickBot="1" x14ac:dyDescent="0.25">
      <c r="B405" s="35">
        <f t="shared" si="77"/>
        <v>9</v>
      </c>
      <c r="C405" s="3">
        <f t="shared" si="77"/>
        <v>369</v>
      </c>
      <c r="D405" s="4" t="str">
        <f t="shared" si="78"/>
        <v>STD-0009</v>
      </c>
      <c r="E405" s="5"/>
      <c r="F405" s="6" t="s">
        <v>567</v>
      </c>
      <c r="G405" s="3" t="s">
        <v>568</v>
      </c>
      <c r="H405" s="6" t="s">
        <v>565</v>
      </c>
      <c r="I405" s="3" t="s">
        <v>248</v>
      </c>
      <c r="J405" s="5" t="s">
        <v>217</v>
      </c>
      <c r="K405" s="7" t="s">
        <v>172</v>
      </c>
    </row>
    <row r="406" spans="2:11" s="25" customFormat="1" ht="21.75" thickBot="1" x14ac:dyDescent="0.25">
      <c r="B406" s="35"/>
      <c r="C406" s="44"/>
      <c r="D406" s="45"/>
      <c r="E406" s="45"/>
      <c r="F406" s="45"/>
      <c r="G406" s="45"/>
      <c r="H406" s="45"/>
      <c r="I406" s="45"/>
      <c r="J406" s="45"/>
      <c r="K406" s="46"/>
    </row>
    <row r="407" spans="2:11" ht="32.25" thickBot="1" x14ac:dyDescent="0.3">
      <c r="C407" s="47" t="s">
        <v>569</v>
      </c>
      <c r="D407" s="47"/>
      <c r="E407" s="47"/>
      <c r="F407" s="47"/>
      <c r="G407" s="47"/>
      <c r="H407" s="47"/>
      <c r="I407" s="47"/>
      <c r="J407" s="47"/>
      <c r="K407" s="47"/>
    </row>
    <row r="408" spans="2:11" s="31" customFormat="1" ht="27" thickBot="1" x14ac:dyDescent="0.3">
      <c r="B408" s="30"/>
      <c r="C408" s="13" t="s">
        <v>0</v>
      </c>
      <c r="D408" s="13" t="s">
        <v>1</v>
      </c>
      <c r="E408" s="13" t="s">
        <v>2</v>
      </c>
      <c r="F408" s="14" t="s">
        <v>3</v>
      </c>
      <c r="G408" s="14" t="s">
        <v>4</v>
      </c>
      <c r="H408" s="14" t="s">
        <v>5</v>
      </c>
      <c r="I408" s="14" t="s">
        <v>6</v>
      </c>
      <c r="J408" s="15" t="s">
        <v>7</v>
      </c>
      <c r="K408" s="16" t="s">
        <v>8</v>
      </c>
    </row>
    <row r="409" spans="2:11" s="25" customFormat="1" ht="97.5" customHeight="1" thickBot="1" x14ac:dyDescent="0.25">
      <c r="B409" s="35">
        <f t="shared" ref="B409:C415" si="79">B408+1</f>
        <v>1</v>
      </c>
      <c r="C409" s="3">
        <f>C405+1</f>
        <v>370</v>
      </c>
      <c r="D409" s="4" t="str">
        <f t="shared" ref="D409:D415" si="80">CONCATENATE("SOX","-","000",B409)</f>
        <v>SOX-0001</v>
      </c>
      <c r="E409" s="5"/>
      <c r="F409" s="6" t="s">
        <v>570</v>
      </c>
      <c r="G409" s="3" t="s">
        <v>571</v>
      </c>
      <c r="H409" s="6" t="s">
        <v>565</v>
      </c>
      <c r="I409" s="3" t="s">
        <v>572</v>
      </c>
      <c r="J409" s="5" t="s">
        <v>217</v>
      </c>
      <c r="K409" s="7" t="s">
        <v>172</v>
      </c>
    </row>
    <row r="410" spans="2:11" s="25" customFormat="1" ht="97.5" customHeight="1" thickBot="1" x14ac:dyDescent="0.25">
      <c r="B410" s="35">
        <f t="shared" si="79"/>
        <v>2</v>
      </c>
      <c r="C410" s="8">
        <f>C409+1</f>
        <v>371</v>
      </c>
      <c r="D410" s="9" t="str">
        <f t="shared" si="80"/>
        <v>SOX-0002</v>
      </c>
      <c r="E410" s="10"/>
      <c r="F410" s="11" t="s">
        <v>573</v>
      </c>
      <c r="G410" s="8" t="s">
        <v>20</v>
      </c>
      <c r="H410" s="11" t="s">
        <v>565</v>
      </c>
      <c r="I410" s="8" t="s">
        <v>77</v>
      </c>
      <c r="J410" s="10" t="s">
        <v>217</v>
      </c>
      <c r="K410" s="12" t="s">
        <v>172</v>
      </c>
    </row>
    <row r="411" spans="2:11" s="25" customFormat="1" ht="97.5" customHeight="1" thickBot="1" x14ac:dyDescent="0.25">
      <c r="B411" s="35">
        <f t="shared" si="79"/>
        <v>3</v>
      </c>
      <c r="C411" s="3">
        <f t="shared" si="79"/>
        <v>372</v>
      </c>
      <c r="D411" s="4" t="str">
        <f t="shared" si="80"/>
        <v>SOX-0003</v>
      </c>
      <c r="E411" s="5"/>
      <c r="F411" s="6" t="s">
        <v>574</v>
      </c>
      <c r="G411" s="3" t="s">
        <v>575</v>
      </c>
      <c r="H411" s="6" t="s">
        <v>565</v>
      </c>
      <c r="I411" s="3" t="s">
        <v>77</v>
      </c>
      <c r="J411" s="5" t="s">
        <v>217</v>
      </c>
      <c r="K411" s="7" t="s">
        <v>172</v>
      </c>
    </row>
    <row r="412" spans="2:11" s="25" customFormat="1" ht="97.5" customHeight="1" thickBot="1" x14ac:dyDescent="0.25">
      <c r="B412" s="35">
        <f t="shared" si="79"/>
        <v>4</v>
      </c>
      <c r="C412" s="8">
        <f t="shared" si="79"/>
        <v>373</v>
      </c>
      <c r="D412" s="9" t="str">
        <f t="shared" si="80"/>
        <v>SOX-0004</v>
      </c>
      <c r="E412" s="10"/>
      <c r="F412" s="11" t="s">
        <v>576</v>
      </c>
      <c r="G412" s="8" t="s">
        <v>577</v>
      </c>
      <c r="H412" s="11" t="s">
        <v>565</v>
      </c>
      <c r="I412" s="8" t="s">
        <v>133</v>
      </c>
      <c r="J412" s="10" t="s">
        <v>217</v>
      </c>
      <c r="K412" s="12" t="s">
        <v>172</v>
      </c>
    </row>
    <row r="413" spans="2:11" s="25" customFormat="1" ht="97.5" customHeight="1" thickBot="1" x14ac:dyDescent="0.25">
      <c r="B413" s="35">
        <f t="shared" si="79"/>
        <v>5</v>
      </c>
      <c r="C413" s="3">
        <f t="shared" si="79"/>
        <v>374</v>
      </c>
      <c r="D413" s="4" t="str">
        <f t="shared" si="80"/>
        <v>SOX-0005</v>
      </c>
      <c r="E413" s="5"/>
      <c r="F413" s="6" t="s">
        <v>578</v>
      </c>
      <c r="G413" s="3" t="s">
        <v>579</v>
      </c>
      <c r="H413" s="6" t="s">
        <v>565</v>
      </c>
      <c r="I413" s="3" t="s">
        <v>281</v>
      </c>
      <c r="J413" s="5" t="s">
        <v>217</v>
      </c>
      <c r="K413" s="7" t="s">
        <v>172</v>
      </c>
    </row>
    <row r="414" spans="2:11" s="25" customFormat="1" ht="97.5" customHeight="1" thickBot="1" x14ac:dyDescent="0.25">
      <c r="B414" s="35">
        <f t="shared" si="79"/>
        <v>6</v>
      </c>
      <c r="C414" s="8">
        <f t="shared" si="79"/>
        <v>375</v>
      </c>
      <c r="D414" s="9" t="str">
        <f t="shared" si="80"/>
        <v>SOX-0006</v>
      </c>
      <c r="E414" s="10"/>
      <c r="F414" s="11" t="s">
        <v>580</v>
      </c>
      <c r="G414" s="8" t="s">
        <v>581</v>
      </c>
      <c r="H414" s="11" t="s">
        <v>565</v>
      </c>
      <c r="I414" s="8" t="s">
        <v>133</v>
      </c>
      <c r="J414" s="10" t="s">
        <v>217</v>
      </c>
      <c r="K414" s="12" t="s">
        <v>172</v>
      </c>
    </row>
    <row r="415" spans="2:11" s="25" customFormat="1" ht="97.5" customHeight="1" thickBot="1" x14ac:dyDescent="0.25">
      <c r="B415" s="35">
        <f t="shared" si="79"/>
        <v>7</v>
      </c>
      <c r="C415" s="3">
        <f t="shared" si="79"/>
        <v>376</v>
      </c>
      <c r="D415" s="4" t="str">
        <f t="shared" si="80"/>
        <v>SOX-0007</v>
      </c>
      <c r="E415" s="5"/>
      <c r="F415" s="6" t="s">
        <v>582</v>
      </c>
      <c r="G415" s="3" t="s">
        <v>583</v>
      </c>
      <c r="H415" s="6" t="s">
        <v>565</v>
      </c>
      <c r="I415" s="3" t="s">
        <v>422</v>
      </c>
      <c r="J415" s="5" t="s">
        <v>217</v>
      </c>
      <c r="K415" s="7" t="s">
        <v>172</v>
      </c>
    </row>
    <row r="416" spans="2:11" s="25" customFormat="1" ht="21.75" thickBot="1" x14ac:dyDescent="0.25">
      <c r="B416" s="35"/>
      <c r="C416" s="44"/>
      <c r="D416" s="45"/>
      <c r="E416" s="45"/>
      <c r="F416" s="45"/>
      <c r="G416" s="45"/>
      <c r="H416" s="45"/>
      <c r="I416" s="45"/>
      <c r="J416" s="45"/>
      <c r="K416" s="46"/>
    </row>
    <row r="417" spans="2:11" ht="32.25" thickBot="1" x14ac:dyDescent="0.3">
      <c r="C417" s="47" t="s">
        <v>1148</v>
      </c>
      <c r="D417" s="47"/>
      <c r="E417" s="47"/>
      <c r="F417" s="47"/>
      <c r="G417" s="47"/>
      <c r="H417" s="47"/>
      <c r="I417" s="47"/>
      <c r="J417" s="47"/>
      <c r="K417" s="47"/>
    </row>
    <row r="418" spans="2:11" s="31" customFormat="1" ht="27" thickBot="1" x14ac:dyDescent="0.3">
      <c r="B418" s="30"/>
      <c r="C418" s="13" t="s">
        <v>0</v>
      </c>
      <c r="D418" s="13" t="s">
        <v>1</v>
      </c>
      <c r="E418" s="13" t="s">
        <v>2</v>
      </c>
      <c r="F418" s="14" t="s">
        <v>3</v>
      </c>
      <c r="G418" s="14" t="s">
        <v>4</v>
      </c>
      <c r="H418" s="14" t="s">
        <v>5</v>
      </c>
      <c r="I418" s="14" t="s">
        <v>6</v>
      </c>
      <c r="J418" s="15" t="s">
        <v>7</v>
      </c>
      <c r="K418" s="16" t="s">
        <v>8</v>
      </c>
    </row>
    <row r="419" spans="2:11" s="25" customFormat="1" ht="97.5" customHeight="1" thickBot="1" x14ac:dyDescent="0.25">
      <c r="B419" s="35">
        <v>1</v>
      </c>
      <c r="C419" s="3">
        <f>C415+1</f>
        <v>377</v>
      </c>
      <c r="D419" s="4" t="str">
        <f t="shared" ref="D419:D425" si="81">CONCATENATE("SPZ","-","000",B419)</f>
        <v>SPZ-0001</v>
      </c>
      <c r="E419" s="5"/>
      <c r="F419" s="6" t="s">
        <v>588</v>
      </c>
      <c r="G419" s="3" t="s">
        <v>589</v>
      </c>
      <c r="H419" s="6" t="s">
        <v>478</v>
      </c>
      <c r="I419" s="3" t="s">
        <v>32</v>
      </c>
      <c r="J419" s="5" t="s">
        <v>13</v>
      </c>
      <c r="K419" s="7" t="s">
        <v>172</v>
      </c>
    </row>
    <row r="420" spans="2:11" s="25" customFormat="1" ht="97.5" customHeight="1" thickBot="1" x14ac:dyDescent="0.25">
      <c r="B420" s="35">
        <f t="shared" ref="B420:C430" si="82">B419+1</f>
        <v>2</v>
      </c>
      <c r="C420" s="8">
        <f t="shared" si="82"/>
        <v>378</v>
      </c>
      <c r="D420" s="9" t="str">
        <f t="shared" si="81"/>
        <v>SPZ-0002</v>
      </c>
      <c r="E420" s="10"/>
      <c r="F420" s="11" t="s">
        <v>590</v>
      </c>
      <c r="G420" s="8" t="s">
        <v>591</v>
      </c>
      <c r="H420" s="11" t="s">
        <v>478</v>
      </c>
      <c r="I420" s="8" t="s">
        <v>248</v>
      </c>
      <c r="J420" s="10" t="s">
        <v>13</v>
      </c>
      <c r="K420" s="12" t="s">
        <v>172</v>
      </c>
    </row>
    <row r="421" spans="2:11" s="25" customFormat="1" ht="97.5" customHeight="1" thickBot="1" x14ac:dyDescent="0.25">
      <c r="B421" s="35">
        <f t="shared" si="82"/>
        <v>3</v>
      </c>
      <c r="C421" s="3">
        <f t="shared" si="82"/>
        <v>379</v>
      </c>
      <c r="D421" s="4" t="str">
        <f t="shared" si="81"/>
        <v>SPZ-0003</v>
      </c>
      <c r="E421" s="5"/>
      <c r="F421" s="6" t="s">
        <v>592</v>
      </c>
      <c r="G421" s="3" t="s">
        <v>593</v>
      </c>
      <c r="H421" s="6" t="s">
        <v>478</v>
      </c>
      <c r="I421" s="3" t="s">
        <v>61</v>
      </c>
      <c r="J421" s="5" t="s">
        <v>13</v>
      </c>
      <c r="K421" s="7" t="s">
        <v>172</v>
      </c>
    </row>
    <row r="422" spans="2:11" s="25" customFormat="1" ht="97.5" customHeight="1" thickBot="1" x14ac:dyDescent="0.25">
      <c r="B422" s="35">
        <f t="shared" si="82"/>
        <v>4</v>
      </c>
      <c r="C422" s="8">
        <f t="shared" si="82"/>
        <v>380</v>
      </c>
      <c r="D422" s="9" t="str">
        <f t="shared" si="81"/>
        <v>SPZ-0004</v>
      </c>
      <c r="E422" s="10"/>
      <c r="F422" s="11" t="s">
        <v>594</v>
      </c>
      <c r="G422" s="8" t="s">
        <v>595</v>
      </c>
      <c r="H422" s="11" t="s">
        <v>478</v>
      </c>
      <c r="I422" s="8" t="s">
        <v>596</v>
      </c>
      <c r="J422" s="10" t="s">
        <v>13</v>
      </c>
      <c r="K422" s="12" t="s">
        <v>172</v>
      </c>
    </row>
    <row r="423" spans="2:11" s="25" customFormat="1" ht="97.5" customHeight="1" thickBot="1" x14ac:dyDescent="0.25">
      <c r="B423" s="35">
        <f t="shared" si="82"/>
        <v>5</v>
      </c>
      <c r="C423" s="3">
        <f t="shared" si="82"/>
        <v>381</v>
      </c>
      <c r="D423" s="4" t="str">
        <f t="shared" si="81"/>
        <v>SPZ-0005</v>
      </c>
      <c r="E423" s="5"/>
      <c r="F423" s="6" t="s">
        <v>597</v>
      </c>
      <c r="G423" s="3" t="s">
        <v>598</v>
      </c>
      <c r="H423" s="6" t="s">
        <v>478</v>
      </c>
      <c r="I423" s="3" t="s">
        <v>77</v>
      </c>
      <c r="J423" s="5" t="s">
        <v>13</v>
      </c>
      <c r="K423" s="7" t="s">
        <v>172</v>
      </c>
    </row>
    <row r="424" spans="2:11" s="25" customFormat="1" ht="97.5" customHeight="1" thickBot="1" x14ac:dyDescent="0.25">
      <c r="B424" s="35">
        <f t="shared" si="82"/>
        <v>6</v>
      </c>
      <c r="C424" s="8">
        <f t="shared" si="82"/>
        <v>382</v>
      </c>
      <c r="D424" s="9" t="str">
        <f t="shared" si="81"/>
        <v>SPZ-0006</v>
      </c>
      <c r="E424" s="10"/>
      <c r="F424" s="11" t="s">
        <v>599</v>
      </c>
      <c r="G424" s="8" t="s">
        <v>600</v>
      </c>
      <c r="H424" s="11" t="s">
        <v>478</v>
      </c>
      <c r="I424" s="8" t="s">
        <v>32</v>
      </c>
      <c r="J424" s="10" t="s">
        <v>13</v>
      </c>
      <c r="K424" s="12" t="s">
        <v>172</v>
      </c>
    </row>
    <row r="425" spans="2:11" s="25" customFormat="1" ht="97.5" customHeight="1" thickBot="1" x14ac:dyDescent="0.25">
      <c r="B425" s="35">
        <f t="shared" si="82"/>
        <v>7</v>
      </c>
      <c r="C425" s="3">
        <f t="shared" si="82"/>
        <v>383</v>
      </c>
      <c r="D425" s="4" t="str">
        <f t="shared" si="81"/>
        <v>SPZ-0007</v>
      </c>
      <c r="E425" s="5"/>
      <c r="F425" s="6" t="s">
        <v>601</v>
      </c>
      <c r="G425" s="3" t="s">
        <v>602</v>
      </c>
      <c r="H425" s="6" t="s">
        <v>478</v>
      </c>
      <c r="I425" s="3" t="s">
        <v>229</v>
      </c>
      <c r="J425" s="5" t="s">
        <v>13</v>
      </c>
      <c r="K425" s="7" t="s">
        <v>172</v>
      </c>
    </row>
    <row r="426" spans="2:11" s="25" customFormat="1" ht="97.5" customHeight="1" thickBot="1" x14ac:dyDescent="0.25">
      <c r="B426" s="35">
        <f t="shared" si="82"/>
        <v>8</v>
      </c>
      <c r="C426" s="8">
        <f t="shared" si="82"/>
        <v>384</v>
      </c>
      <c r="D426" s="9" t="str">
        <f>CONCATENATE("SPZ","-","00",B426)</f>
        <v>SPZ-008</v>
      </c>
      <c r="E426" s="10"/>
      <c r="F426" s="11" t="s">
        <v>603</v>
      </c>
      <c r="G426" s="8" t="s">
        <v>604</v>
      </c>
      <c r="H426" s="11" t="s">
        <v>478</v>
      </c>
      <c r="I426" s="8" t="s">
        <v>229</v>
      </c>
      <c r="J426" s="10" t="s">
        <v>13</v>
      </c>
      <c r="K426" s="12" t="s">
        <v>172</v>
      </c>
    </row>
    <row r="427" spans="2:11" s="25" customFormat="1" ht="97.5" customHeight="1" thickBot="1" x14ac:dyDescent="0.25">
      <c r="B427" s="35">
        <f t="shared" si="82"/>
        <v>9</v>
      </c>
      <c r="C427" s="3">
        <f t="shared" si="82"/>
        <v>385</v>
      </c>
      <c r="D427" s="4" t="str">
        <f>CONCATENATE("SPZ","-","00",B427)</f>
        <v>SPZ-009</v>
      </c>
      <c r="E427" s="5"/>
      <c r="F427" s="6" t="s">
        <v>605</v>
      </c>
      <c r="G427" s="3" t="s">
        <v>606</v>
      </c>
      <c r="H427" s="6" t="s">
        <v>478</v>
      </c>
      <c r="I427" s="3" t="s">
        <v>229</v>
      </c>
      <c r="J427" s="5" t="s">
        <v>13</v>
      </c>
      <c r="K427" s="7" t="s">
        <v>172</v>
      </c>
    </row>
    <row r="428" spans="2:11" s="25" customFormat="1" ht="97.5" customHeight="1" thickBot="1" x14ac:dyDescent="0.25">
      <c r="B428" s="35">
        <f t="shared" si="82"/>
        <v>10</v>
      </c>
      <c r="C428" s="8">
        <f t="shared" si="82"/>
        <v>386</v>
      </c>
      <c r="D428" s="9" t="str">
        <f>CONCATENATE("SPZ","-","00",B428)</f>
        <v>SPZ-0010</v>
      </c>
      <c r="E428" s="10"/>
      <c r="F428" s="11" t="s">
        <v>609</v>
      </c>
      <c r="G428" s="8" t="s">
        <v>610</v>
      </c>
      <c r="H428" s="11" t="s">
        <v>478</v>
      </c>
      <c r="I428" s="8" t="s">
        <v>611</v>
      </c>
      <c r="J428" s="10" t="s">
        <v>13</v>
      </c>
      <c r="K428" s="12" t="s">
        <v>172</v>
      </c>
    </row>
    <row r="429" spans="2:11" s="25" customFormat="1" ht="97.5" customHeight="1" thickBot="1" x14ac:dyDescent="0.25">
      <c r="B429" s="35">
        <f t="shared" si="82"/>
        <v>11</v>
      </c>
      <c r="C429" s="3">
        <f>C428+1</f>
        <v>387</v>
      </c>
      <c r="D429" s="4" t="str">
        <f>CONCATENATE("SPZ","-","00",B429)</f>
        <v>SPZ-0011</v>
      </c>
      <c r="E429" s="5"/>
      <c r="F429" s="6" t="s">
        <v>612</v>
      </c>
      <c r="G429" s="3" t="s">
        <v>613</v>
      </c>
      <c r="H429" s="6" t="s">
        <v>478</v>
      </c>
      <c r="I429" s="3" t="s">
        <v>611</v>
      </c>
      <c r="J429" s="5" t="s">
        <v>13</v>
      </c>
      <c r="K429" s="7" t="s">
        <v>172</v>
      </c>
    </row>
    <row r="430" spans="2:11" s="25" customFormat="1" ht="97.5" customHeight="1" thickBot="1" x14ac:dyDescent="0.25">
      <c r="B430" s="35">
        <f t="shared" si="82"/>
        <v>12</v>
      </c>
      <c r="C430" s="8">
        <f>C429+1</f>
        <v>388</v>
      </c>
      <c r="D430" s="9" t="str">
        <f>CONCATENATE("SPZ","-","00",B430)</f>
        <v>SPZ-0012</v>
      </c>
      <c r="E430" s="10"/>
      <c r="F430" s="11" t="s">
        <v>614</v>
      </c>
      <c r="G430" s="8" t="s">
        <v>615</v>
      </c>
      <c r="H430" s="11" t="s">
        <v>478</v>
      </c>
      <c r="I430" s="8" t="s">
        <v>229</v>
      </c>
      <c r="J430" s="10" t="s">
        <v>13</v>
      </c>
      <c r="K430" s="12" t="s">
        <v>172</v>
      </c>
    </row>
    <row r="431" spans="2:11" s="25" customFormat="1" ht="21.75" thickBot="1" x14ac:dyDescent="0.25">
      <c r="B431" s="35"/>
      <c r="C431" s="44"/>
      <c r="D431" s="45"/>
      <c r="E431" s="45"/>
      <c r="F431" s="45"/>
      <c r="G431" s="45"/>
      <c r="H431" s="45"/>
      <c r="I431" s="45"/>
      <c r="J431" s="45"/>
      <c r="K431" s="46"/>
    </row>
    <row r="432" spans="2:11" ht="32.25" thickBot="1" x14ac:dyDescent="0.3">
      <c r="C432" s="47" t="s">
        <v>1150</v>
      </c>
      <c r="D432" s="47"/>
      <c r="E432" s="47"/>
      <c r="F432" s="47"/>
      <c r="G432" s="47"/>
      <c r="H432" s="47"/>
      <c r="I432" s="47"/>
      <c r="J432" s="47"/>
      <c r="K432" s="47"/>
    </row>
    <row r="433" spans="2:11" s="31" customFormat="1" ht="27" thickBot="1" x14ac:dyDescent="0.3">
      <c r="B433" s="30"/>
      <c r="C433" s="13" t="s">
        <v>0</v>
      </c>
      <c r="D433" s="13" t="s">
        <v>1</v>
      </c>
      <c r="E433" s="13" t="s">
        <v>2</v>
      </c>
      <c r="F433" s="14" t="s">
        <v>3</v>
      </c>
      <c r="G433" s="14" t="s">
        <v>4</v>
      </c>
      <c r="H433" s="14" t="s">
        <v>5</v>
      </c>
      <c r="I433" s="14" t="s">
        <v>6</v>
      </c>
      <c r="J433" s="15" t="s">
        <v>7</v>
      </c>
      <c r="K433" s="16" t="s">
        <v>8</v>
      </c>
    </row>
    <row r="434" spans="2:11" s="25" customFormat="1" ht="97.5" customHeight="1" thickBot="1" x14ac:dyDescent="0.25">
      <c r="B434" s="35">
        <v>1</v>
      </c>
      <c r="C434" s="3">
        <f>C430+1</f>
        <v>389</v>
      </c>
      <c r="D434" s="4" t="str">
        <f t="shared" ref="D434:D440" si="83">CONCATENATE("SPEG","-","000",B434)</f>
        <v>SPEG-0001</v>
      </c>
      <c r="E434" s="5"/>
      <c r="F434" s="6" t="s">
        <v>800</v>
      </c>
      <c r="G434" s="3" t="s">
        <v>20</v>
      </c>
      <c r="H434" s="6" t="s">
        <v>36</v>
      </c>
      <c r="I434" s="3" t="s">
        <v>229</v>
      </c>
      <c r="J434" s="5" t="s">
        <v>13</v>
      </c>
      <c r="K434" s="7" t="s">
        <v>172</v>
      </c>
    </row>
    <row r="435" spans="2:11" s="25" customFormat="1" ht="97.5" customHeight="1" thickBot="1" x14ac:dyDescent="0.25">
      <c r="B435" s="35">
        <f t="shared" ref="B435:C447" si="84">B434+1</f>
        <v>2</v>
      </c>
      <c r="C435" s="8">
        <f t="shared" si="84"/>
        <v>390</v>
      </c>
      <c r="D435" s="9" t="str">
        <f t="shared" si="83"/>
        <v>SPEG-0002</v>
      </c>
      <c r="E435" s="10"/>
      <c r="F435" s="11" t="s">
        <v>983</v>
      </c>
      <c r="G435" s="8" t="s">
        <v>984</v>
      </c>
      <c r="H435" s="11" t="s">
        <v>36</v>
      </c>
      <c r="I435" s="8" t="s">
        <v>239</v>
      </c>
      <c r="J435" s="10" t="s">
        <v>13</v>
      </c>
      <c r="K435" s="12" t="s">
        <v>172</v>
      </c>
    </row>
    <row r="436" spans="2:11" s="25" customFormat="1" ht="97.5" customHeight="1" thickBot="1" x14ac:dyDescent="0.25">
      <c r="B436" s="35">
        <f t="shared" si="84"/>
        <v>3</v>
      </c>
      <c r="C436" s="3">
        <f t="shared" si="84"/>
        <v>391</v>
      </c>
      <c r="D436" s="4" t="str">
        <f t="shared" si="83"/>
        <v>SPEG-0003</v>
      </c>
      <c r="E436" s="5"/>
      <c r="F436" s="6" t="s">
        <v>985</v>
      </c>
      <c r="G436" s="3" t="s">
        <v>986</v>
      </c>
      <c r="H436" s="6" t="s">
        <v>36</v>
      </c>
      <c r="I436" s="3" t="s">
        <v>1201</v>
      </c>
      <c r="J436" s="5" t="s">
        <v>13</v>
      </c>
      <c r="K436" s="7" t="s">
        <v>172</v>
      </c>
    </row>
    <row r="437" spans="2:11" s="25" customFormat="1" ht="97.5" customHeight="1" thickBot="1" x14ac:dyDescent="0.25">
      <c r="B437" s="35">
        <f t="shared" si="84"/>
        <v>4</v>
      </c>
      <c r="C437" s="8">
        <f t="shared" si="84"/>
        <v>392</v>
      </c>
      <c r="D437" s="9" t="str">
        <f t="shared" si="83"/>
        <v>SPEG-0004</v>
      </c>
      <c r="E437" s="10"/>
      <c r="F437" s="11" t="s">
        <v>987</v>
      </c>
      <c r="G437" s="8" t="s">
        <v>988</v>
      </c>
      <c r="H437" s="11" t="s">
        <v>36</v>
      </c>
      <c r="I437" s="8" t="s">
        <v>1201</v>
      </c>
      <c r="J437" s="10" t="s">
        <v>13</v>
      </c>
      <c r="K437" s="12" t="s">
        <v>172</v>
      </c>
    </row>
    <row r="438" spans="2:11" s="25" customFormat="1" ht="97.5" customHeight="1" thickBot="1" x14ac:dyDescent="0.25">
      <c r="B438" s="35">
        <f t="shared" si="84"/>
        <v>5</v>
      </c>
      <c r="C438" s="3">
        <f t="shared" si="84"/>
        <v>393</v>
      </c>
      <c r="D438" s="4" t="str">
        <f t="shared" si="83"/>
        <v>SPEG-0005</v>
      </c>
      <c r="E438" s="5"/>
      <c r="F438" s="6" t="s">
        <v>1151</v>
      </c>
      <c r="G438" s="3" t="s">
        <v>20</v>
      </c>
      <c r="H438" s="6" t="s">
        <v>36</v>
      </c>
      <c r="I438" s="3" t="s">
        <v>256</v>
      </c>
      <c r="J438" s="5" t="s">
        <v>13</v>
      </c>
      <c r="K438" s="7" t="s">
        <v>172</v>
      </c>
    </row>
    <row r="439" spans="2:11" s="25" customFormat="1" ht="97.5" customHeight="1" thickBot="1" x14ac:dyDescent="0.25">
      <c r="B439" s="35">
        <f t="shared" si="84"/>
        <v>6</v>
      </c>
      <c r="C439" s="8">
        <f t="shared" si="84"/>
        <v>394</v>
      </c>
      <c r="D439" s="9" t="str">
        <f t="shared" si="83"/>
        <v>SPEG-0006</v>
      </c>
      <c r="E439" s="10"/>
      <c r="F439" s="11" t="s">
        <v>1152</v>
      </c>
      <c r="G439" s="8" t="s">
        <v>20</v>
      </c>
      <c r="H439" s="11" t="s">
        <v>36</v>
      </c>
      <c r="I439" s="8" t="s">
        <v>111</v>
      </c>
      <c r="J439" s="10" t="s">
        <v>13</v>
      </c>
      <c r="K439" s="12" t="s">
        <v>172</v>
      </c>
    </row>
    <row r="440" spans="2:11" s="25" customFormat="1" ht="97.5" customHeight="1" thickBot="1" x14ac:dyDescent="0.25">
      <c r="B440" s="35">
        <f t="shared" si="84"/>
        <v>7</v>
      </c>
      <c r="C440" s="3">
        <f t="shared" si="84"/>
        <v>395</v>
      </c>
      <c r="D440" s="4" t="str">
        <f t="shared" si="83"/>
        <v>SPEG-0007</v>
      </c>
      <c r="E440" s="5"/>
      <c r="F440" s="6" t="s">
        <v>1153</v>
      </c>
      <c r="G440" s="3" t="s">
        <v>20</v>
      </c>
      <c r="H440" s="6" t="s">
        <v>36</v>
      </c>
      <c r="I440" s="3" t="s">
        <v>304</v>
      </c>
      <c r="J440" s="5" t="s">
        <v>13</v>
      </c>
      <c r="K440" s="7" t="s">
        <v>172</v>
      </c>
    </row>
    <row r="441" spans="2:11" s="25" customFormat="1" ht="97.5" customHeight="1" thickBot="1" x14ac:dyDescent="0.25">
      <c r="B441" s="35">
        <f t="shared" si="84"/>
        <v>8</v>
      </c>
      <c r="C441" s="8">
        <f t="shared" si="84"/>
        <v>396</v>
      </c>
      <c r="D441" s="9" t="str">
        <f t="shared" ref="D441:D450" si="85">CONCATENATE("SPEG","-","00",B441)</f>
        <v>SPEG-008</v>
      </c>
      <c r="E441" s="10"/>
      <c r="F441" s="11" t="s">
        <v>1154</v>
      </c>
      <c r="G441" s="8" t="s">
        <v>1155</v>
      </c>
      <c r="H441" s="11" t="s">
        <v>36</v>
      </c>
      <c r="I441" s="8" t="s">
        <v>256</v>
      </c>
      <c r="J441" s="10" t="s">
        <v>13</v>
      </c>
      <c r="K441" s="12" t="s">
        <v>172</v>
      </c>
    </row>
    <row r="442" spans="2:11" s="25" customFormat="1" ht="97.5" customHeight="1" thickBot="1" x14ac:dyDescent="0.25">
      <c r="B442" s="35">
        <f t="shared" si="84"/>
        <v>9</v>
      </c>
      <c r="C442" s="3">
        <f t="shared" si="84"/>
        <v>397</v>
      </c>
      <c r="D442" s="4" t="str">
        <f t="shared" si="85"/>
        <v>SPEG-009</v>
      </c>
      <c r="E442" s="5"/>
      <c r="F442" s="6" t="s">
        <v>1156</v>
      </c>
      <c r="G442" s="3" t="s">
        <v>1157</v>
      </c>
      <c r="H442" s="6" t="s">
        <v>36</v>
      </c>
      <c r="I442" s="3" t="s">
        <v>1168</v>
      </c>
      <c r="J442" s="5" t="s">
        <v>13</v>
      </c>
      <c r="K442" s="7" t="s">
        <v>236</v>
      </c>
    </row>
    <row r="443" spans="2:11" s="25" customFormat="1" ht="97.5" customHeight="1" thickBot="1" x14ac:dyDescent="0.25">
      <c r="B443" s="35">
        <f t="shared" si="84"/>
        <v>10</v>
      </c>
      <c r="C443" s="8">
        <f t="shared" si="84"/>
        <v>398</v>
      </c>
      <c r="D443" s="9" t="str">
        <f t="shared" si="85"/>
        <v>SPEG-0010</v>
      </c>
      <c r="E443" s="10"/>
      <c r="F443" s="11" t="s">
        <v>1158</v>
      </c>
      <c r="G443" s="8" t="s">
        <v>1159</v>
      </c>
      <c r="H443" s="11" t="s">
        <v>36</v>
      </c>
      <c r="I443" s="8" t="s">
        <v>1168</v>
      </c>
      <c r="J443" s="10" t="s">
        <v>13</v>
      </c>
      <c r="K443" s="12" t="s">
        <v>236</v>
      </c>
    </row>
    <row r="444" spans="2:11" s="25" customFormat="1" ht="97.5" customHeight="1" thickBot="1" x14ac:dyDescent="0.25">
      <c r="B444" s="35">
        <f t="shared" si="84"/>
        <v>11</v>
      </c>
      <c r="C444" s="3">
        <f t="shared" si="84"/>
        <v>399</v>
      </c>
      <c r="D444" s="4" t="str">
        <f t="shared" si="85"/>
        <v>SPEG-0011</v>
      </c>
      <c r="E444" s="5"/>
      <c r="F444" s="6" t="s">
        <v>1160</v>
      </c>
      <c r="G444" s="3" t="s">
        <v>1161</v>
      </c>
      <c r="H444" s="6" t="s">
        <v>36</v>
      </c>
      <c r="I444" s="3" t="s">
        <v>1168</v>
      </c>
      <c r="J444" s="5" t="s">
        <v>13</v>
      </c>
      <c r="K444" s="7" t="s">
        <v>236</v>
      </c>
    </row>
    <row r="445" spans="2:11" s="25" customFormat="1" ht="97.5" customHeight="1" thickBot="1" x14ac:dyDescent="0.25">
      <c r="B445" s="35">
        <f t="shared" si="84"/>
        <v>12</v>
      </c>
      <c r="C445" s="8">
        <f t="shared" si="84"/>
        <v>400</v>
      </c>
      <c r="D445" s="9" t="str">
        <f t="shared" si="85"/>
        <v>SPEG-0012</v>
      </c>
      <c r="E445" s="10"/>
      <c r="F445" s="11" t="s">
        <v>1162</v>
      </c>
      <c r="G445" s="8" t="s">
        <v>20</v>
      </c>
      <c r="H445" s="11" t="s">
        <v>36</v>
      </c>
      <c r="I445" s="8" t="s">
        <v>1168</v>
      </c>
      <c r="J445" s="10" t="s">
        <v>13</v>
      </c>
      <c r="K445" s="12" t="s">
        <v>236</v>
      </c>
    </row>
    <row r="446" spans="2:11" s="25" customFormat="1" ht="97.5" customHeight="1" thickBot="1" x14ac:dyDescent="0.25">
      <c r="B446" s="35">
        <f t="shared" si="84"/>
        <v>13</v>
      </c>
      <c r="C446" s="3">
        <f t="shared" si="84"/>
        <v>401</v>
      </c>
      <c r="D446" s="4" t="str">
        <f t="shared" si="85"/>
        <v>SPEG-0013</v>
      </c>
      <c r="E446" s="5"/>
      <c r="F446" s="6" t="s">
        <v>1163</v>
      </c>
      <c r="G446" s="3" t="s">
        <v>20</v>
      </c>
      <c r="H446" s="6" t="s">
        <v>36</v>
      </c>
      <c r="I446" s="3" t="s">
        <v>1168</v>
      </c>
      <c r="J446" s="5" t="s">
        <v>13</v>
      </c>
      <c r="K446" s="7" t="s">
        <v>236</v>
      </c>
    </row>
    <row r="447" spans="2:11" s="25" customFormat="1" ht="97.5" customHeight="1" thickBot="1" x14ac:dyDescent="0.25">
      <c r="B447" s="35">
        <f t="shared" si="84"/>
        <v>14</v>
      </c>
      <c r="C447" s="8">
        <f t="shared" si="84"/>
        <v>402</v>
      </c>
      <c r="D447" s="9" t="str">
        <f t="shared" si="85"/>
        <v>SPEG-0014</v>
      </c>
      <c r="E447" s="10"/>
      <c r="F447" s="11" t="s">
        <v>1164</v>
      </c>
      <c r="G447" s="8" t="s">
        <v>20</v>
      </c>
      <c r="H447" s="11" t="s">
        <v>36</v>
      </c>
      <c r="I447" s="8" t="s">
        <v>1168</v>
      </c>
      <c r="J447" s="10" t="s">
        <v>13</v>
      </c>
      <c r="K447" s="12" t="s">
        <v>236</v>
      </c>
    </row>
    <row r="448" spans="2:11" s="25" customFormat="1" ht="97.5" customHeight="1" thickBot="1" x14ac:dyDescent="0.25">
      <c r="B448" s="35">
        <f t="shared" ref="B448:C450" si="86">B447+1</f>
        <v>15</v>
      </c>
      <c r="C448" s="3">
        <f t="shared" si="86"/>
        <v>403</v>
      </c>
      <c r="D448" s="4" t="str">
        <f t="shared" si="85"/>
        <v>SPEG-0015</v>
      </c>
      <c r="E448" s="5"/>
      <c r="F448" s="6" t="s">
        <v>1165</v>
      </c>
      <c r="G448" s="3" t="s">
        <v>20</v>
      </c>
      <c r="H448" s="6" t="s">
        <v>36</v>
      </c>
      <c r="I448" s="3" t="s">
        <v>1168</v>
      </c>
      <c r="J448" s="5" t="s">
        <v>13</v>
      </c>
      <c r="K448" s="7" t="s">
        <v>236</v>
      </c>
    </row>
    <row r="449" spans="2:11" s="25" customFormat="1" ht="97.5" customHeight="1" thickBot="1" x14ac:dyDescent="0.25">
      <c r="B449" s="35">
        <f t="shared" si="86"/>
        <v>16</v>
      </c>
      <c r="C449" s="8">
        <f t="shared" si="86"/>
        <v>404</v>
      </c>
      <c r="D449" s="9" t="str">
        <f t="shared" si="85"/>
        <v>SPEG-0016</v>
      </c>
      <c r="E449" s="10"/>
      <c r="F449" s="11" t="s">
        <v>1166</v>
      </c>
      <c r="G449" s="8" t="s">
        <v>20</v>
      </c>
      <c r="H449" s="11" t="s">
        <v>36</v>
      </c>
      <c r="I449" s="8" t="s">
        <v>1168</v>
      </c>
      <c r="J449" s="10" t="s">
        <v>13</v>
      </c>
      <c r="K449" s="12" t="s">
        <v>236</v>
      </c>
    </row>
    <row r="450" spans="2:11" s="25" customFormat="1" ht="97.5" customHeight="1" thickBot="1" x14ac:dyDescent="0.25">
      <c r="B450" s="35">
        <f t="shared" si="86"/>
        <v>17</v>
      </c>
      <c r="C450" s="3">
        <f t="shared" si="86"/>
        <v>405</v>
      </c>
      <c r="D450" s="4" t="str">
        <f t="shared" si="85"/>
        <v>SPEG-0017</v>
      </c>
      <c r="E450" s="5"/>
      <c r="F450" s="6" t="s">
        <v>1167</v>
      </c>
      <c r="G450" s="3" t="s">
        <v>20</v>
      </c>
      <c r="H450" s="6" t="s">
        <v>36</v>
      </c>
      <c r="I450" s="3" t="s">
        <v>1168</v>
      </c>
      <c r="J450" s="5" t="s">
        <v>13</v>
      </c>
      <c r="K450" s="7" t="s">
        <v>236</v>
      </c>
    </row>
    <row r="451" spans="2:11" s="25" customFormat="1" ht="97.5" customHeight="1" thickBot="1" x14ac:dyDescent="0.25">
      <c r="B451" s="35">
        <f t="shared" ref="B451" si="87">B450+1</f>
        <v>18</v>
      </c>
      <c r="C451" s="18">
        <f t="shared" ref="C451" si="88">C450+1</f>
        <v>406</v>
      </c>
      <c r="D451" s="19" t="str">
        <f t="shared" ref="D451:D455" si="89">CONCATENATE("SPEG","-","00",B451)</f>
        <v>SPEG-0018</v>
      </c>
      <c r="E451" s="23"/>
      <c r="F451" s="40" t="s">
        <v>1471</v>
      </c>
      <c r="G451" s="40" t="s">
        <v>1472</v>
      </c>
      <c r="H451" s="40" t="s">
        <v>36</v>
      </c>
      <c r="I451" s="41" t="s">
        <v>1316</v>
      </c>
      <c r="J451" s="42" t="s">
        <v>13</v>
      </c>
      <c r="K451" s="43" t="s">
        <v>236</v>
      </c>
    </row>
    <row r="452" spans="2:11" s="25" customFormat="1" ht="97.5" customHeight="1" thickBot="1" x14ac:dyDescent="0.25">
      <c r="B452" s="35">
        <f t="shared" ref="B452" si="90">B451+1</f>
        <v>19</v>
      </c>
      <c r="C452" s="18">
        <f t="shared" ref="C452" si="91">C451+1</f>
        <v>407</v>
      </c>
      <c r="D452" s="19" t="str">
        <f t="shared" si="89"/>
        <v>SPEG-0019</v>
      </c>
      <c r="E452" s="23"/>
      <c r="F452" s="40" t="s">
        <v>1473</v>
      </c>
      <c r="G452" s="40" t="s">
        <v>1474</v>
      </c>
      <c r="H452" s="40" t="s">
        <v>36</v>
      </c>
      <c r="I452" s="41" t="s">
        <v>272</v>
      </c>
      <c r="J452" s="42" t="s">
        <v>13</v>
      </c>
      <c r="K452" s="43" t="s">
        <v>236</v>
      </c>
    </row>
    <row r="453" spans="2:11" s="25" customFormat="1" ht="97.5" customHeight="1" thickBot="1" x14ac:dyDescent="0.25">
      <c r="B453" s="35">
        <f t="shared" ref="B453" si="92">B452+1</f>
        <v>20</v>
      </c>
      <c r="C453" s="18">
        <f t="shared" ref="C453" si="93">C452+1</f>
        <v>408</v>
      </c>
      <c r="D453" s="19" t="str">
        <f t="shared" si="89"/>
        <v>SPEG-0020</v>
      </c>
      <c r="E453" s="23"/>
      <c r="F453" s="40" t="s">
        <v>1475</v>
      </c>
      <c r="G453" s="40" t="s">
        <v>1476</v>
      </c>
      <c r="H453" s="40" t="s">
        <v>36</v>
      </c>
      <c r="I453" s="41" t="s">
        <v>272</v>
      </c>
      <c r="J453" s="42" t="s">
        <v>13</v>
      </c>
      <c r="K453" s="43" t="s">
        <v>236</v>
      </c>
    </row>
    <row r="454" spans="2:11" s="25" customFormat="1" ht="97.5" customHeight="1" thickBot="1" x14ac:dyDescent="0.25">
      <c r="B454" s="35">
        <f t="shared" ref="B454" si="94">B453+1</f>
        <v>21</v>
      </c>
      <c r="C454" s="18">
        <f t="shared" ref="C454" si="95">C453+1</f>
        <v>409</v>
      </c>
      <c r="D454" s="19" t="str">
        <f t="shared" si="89"/>
        <v>SPEG-0021</v>
      </c>
      <c r="E454" s="23"/>
      <c r="F454" s="40" t="s">
        <v>1477</v>
      </c>
      <c r="G454" s="40" t="s">
        <v>20</v>
      </c>
      <c r="H454" s="40" t="s">
        <v>1478</v>
      </c>
      <c r="I454" s="41" t="s">
        <v>32</v>
      </c>
      <c r="J454" s="42" t="s">
        <v>13</v>
      </c>
      <c r="K454" s="43" t="s">
        <v>236</v>
      </c>
    </row>
    <row r="455" spans="2:11" s="25" customFormat="1" ht="97.5" customHeight="1" thickBot="1" x14ac:dyDescent="0.25">
      <c r="B455" s="35">
        <f t="shared" ref="B455" si="96">B454+1</f>
        <v>22</v>
      </c>
      <c r="C455" s="18">
        <f t="shared" ref="C455" si="97">C454+1</f>
        <v>410</v>
      </c>
      <c r="D455" s="19" t="str">
        <f t="shared" si="89"/>
        <v>SPEG-0022</v>
      </c>
      <c r="E455" s="23"/>
      <c r="F455" s="40" t="s">
        <v>1479</v>
      </c>
      <c r="G455" s="40" t="s">
        <v>20</v>
      </c>
      <c r="H455" s="40" t="s">
        <v>36</v>
      </c>
      <c r="I455" s="41" t="s">
        <v>32</v>
      </c>
      <c r="J455" s="42" t="s">
        <v>13</v>
      </c>
      <c r="K455" s="43" t="s">
        <v>236</v>
      </c>
    </row>
    <row r="456" spans="2:11" s="25" customFormat="1" ht="21.75" thickBot="1" x14ac:dyDescent="0.25">
      <c r="B456" s="35"/>
      <c r="C456" s="44"/>
      <c r="D456" s="45"/>
      <c r="E456" s="45"/>
      <c r="F456" s="45"/>
      <c r="G456" s="45"/>
      <c r="H456" s="45"/>
      <c r="I456" s="45"/>
      <c r="J456" s="45"/>
      <c r="K456" s="46"/>
    </row>
    <row r="457" spans="2:11" ht="32.25" thickBot="1" x14ac:dyDescent="0.3">
      <c r="C457" s="47" t="s">
        <v>1171</v>
      </c>
      <c r="D457" s="47"/>
      <c r="E457" s="47"/>
      <c r="F457" s="47"/>
      <c r="G457" s="47"/>
      <c r="H457" s="47"/>
      <c r="I457" s="47"/>
      <c r="J457" s="47"/>
      <c r="K457" s="47"/>
    </row>
    <row r="458" spans="2:11" s="31" customFormat="1" ht="27" thickBot="1" x14ac:dyDescent="0.3">
      <c r="B458" s="30"/>
      <c r="C458" s="13" t="s">
        <v>0</v>
      </c>
      <c r="D458" s="13" t="s">
        <v>1</v>
      </c>
      <c r="E458" s="13" t="s">
        <v>2</v>
      </c>
      <c r="F458" s="14" t="s">
        <v>3</v>
      </c>
      <c r="G458" s="14" t="s">
        <v>4</v>
      </c>
      <c r="H458" s="14" t="s">
        <v>5</v>
      </c>
      <c r="I458" s="14" t="s">
        <v>6</v>
      </c>
      <c r="J458" s="15" t="s">
        <v>7</v>
      </c>
      <c r="K458" s="16" t="s">
        <v>8</v>
      </c>
    </row>
    <row r="459" spans="2:11" s="25" customFormat="1" ht="97.5" customHeight="1" thickBot="1" x14ac:dyDescent="0.25">
      <c r="B459" s="35">
        <f t="shared" ref="B459:C468" si="98">B458+1</f>
        <v>1</v>
      </c>
      <c r="C459" s="3">
        <f>C455+1</f>
        <v>411</v>
      </c>
      <c r="D459" s="4" t="str">
        <f t="shared" ref="D459:D467" si="99">CONCATENATE("SMP","-","000",B459)</f>
        <v>SMP-0001</v>
      </c>
      <c r="E459" s="5"/>
      <c r="F459" s="6" t="s">
        <v>616</v>
      </c>
      <c r="G459" s="3" t="s">
        <v>617</v>
      </c>
      <c r="H459" s="6" t="s">
        <v>36</v>
      </c>
      <c r="I459" s="3" t="s">
        <v>12</v>
      </c>
      <c r="J459" s="5" t="s">
        <v>13</v>
      </c>
      <c r="K459" s="7" t="s">
        <v>172</v>
      </c>
    </row>
    <row r="460" spans="2:11" s="25" customFormat="1" ht="97.5" customHeight="1" thickBot="1" x14ac:dyDescent="0.25">
      <c r="B460" s="35">
        <f t="shared" si="98"/>
        <v>2</v>
      </c>
      <c r="C460" s="8">
        <f>C459+1</f>
        <v>412</v>
      </c>
      <c r="D460" s="9" t="str">
        <f t="shared" si="99"/>
        <v>SMP-0002</v>
      </c>
      <c r="E460" s="10"/>
      <c r="F460" s="11" t="s">
        <v>618</v>
      </c>
      <c r="G460" s="8" t="s">
        <v>619</v>
      </c>
      <c r="H460" s="11" t="s">
        <v>36</v>
      </c>
      <c r="I460" s="8" t="s">
        <v>376</v>
      </c>
      <c r="J460" s="10" t="s">
        <v>13</v>
      </c>
      <c r="K460" s="12" t="s">
        <v>172</v>
      </c>
    </row>
    <row r="461" spans="2:11" s="25" customFormat="1" ht="97.5" customHeight="1" thickBot="1" x14ac:dyDescent="0.25">
      <c r="B461" s="35">
        <f t="shared" si="98"/>
        <v>3</v>
      </c>
      <c r="C461" s="3">
        <f t="shared" si="98"/>
        <v>413</v>
      </c>
      <c r="D461" s="4" t="str">
        <f t="shared" si="99"/>
        <v>SMP-0003</v>
      </c>
      <c r="E461" s="5"/>
      <c r="F461" s="6" t="s">
        <v>672</v>
      </c>
      <c r="G461" s="3" t="s">
        <v>673</v>
      </c>
      <c r="H461" s="6" t="s">
        <v>36</v>
      </c>
      <c r="I461" s="3" t="s">
        <v>674</v>
      </c>
      <c r="J461" s="5" t="s">
        <v>13</v>
      </c>
      <c r="K461" s="7" t="s">
        <v>172</v>
      </c>
    </row>
    <row r="462" spans="2:11" s="25" customFormat="1" ht="97.5" customHeight="1" thickBot="1" x14ac:dyDescent="0.25">
      <c r="B462" s="35">
        <f t="shared" si="98"/>
        <v>4</v>
      </c>
      <c r="C462" s="8">
        <f t="shared" si="98"/>
        <v>414</v>
      </c>
      <c r="D462" s="9" t="str">
        <f t="shared" si="99"/>
        <v>SMP-0004</v>
      </c>
      <c r="E462" s="10"/>
      <c r="F462" s="11" t="s">
        <v>1149</v>
      </c>
      <c r="G462" s="8" t="s">
        <v>675</v>
      </c>
      <c r="H462" s="11" t="s">
        <v>36</v>
      </c>
      <c r="I462" s="8" t="s">
        <v>676</v>
      </c>
      <c r="J462" s="10" t="s">
        <v>13</v>
      </c>
      <c r="K462" s="12" t="s">
        <v>172</v>
      </c>
    </row>
    <row r="463" spans="2:11" s="25" customFormat="1" ht="97.5" customHeight="1" thickBot="1" x14ac:dyDescent="0.25">
      <c r="B463" s="35">
        <f t="shared" si="98"/>
        <v>5</v>
      </c>
      <c r="C463" s="3">
        <f t="shared" si="98"/>
        <v>415</v>
      </c>
      <c r="D463" s="4" t="str">
        <f t="shared" si="99"/>
        <v>SMP-0005</v>
      </c>
      <c r="E463" s="5"/>
      <c r="F463" s="6" t="s">
        <v>677</v>
      </c>
      <c r="G463" s="3" t="s">
        <v>678</v>
      </c>
      <c r="H463" s="6" t="s">
        <v>36</v>
      </c>
      <c r="I463" s="3" t="s">
        <v>679</v>
      </c>
      <c r="J463" s="5" t="s">
        <v>13</v>
      </c>
      <c r="K463" s="7" t="s">
        <v>172</v>
      </c>
    </row>
    <row r="464" spans="2:11" s="25" customFormat="1" ht="97.5" customHeight="1" thickBot="1" x14ac:dyDescent="0.25">
      <c r="B464" s="35">
        <f t="shared" si="98"/>
        <v>6</v>
      </c>
      <c r="C464" s="8">
        <f t="shared" si="98"/>
        <v>416</v>
      </c>
      <c r="D464" s="9" t="str">
        <f t="shared" si="99"/>
        <v>SMP-0006</v>
      </c>
      <c r="E464" s="10"/>
      <c r="F464" s="11" t="s">
        <v>680</v>
      </c>
      <c r="G464" s="8" t="s">
        <v>681</v>
      </c>
      <c r="H464" s="11" t="s">
        <v>682</v>
      </c>
      <c r="I464" s="8" t="s">
        <v>12</v>
      </c>
      <c r="J464" s="10" t="s">
        <v>13</v>
      </c>
      <c r="K464" s="12" t="s">
        <v>172</v>
      </c>
    </row>
    <row r="465" spans="2:11" s="25" customFormat="1" ht="97.5" customHeight="1" thickBot="1" x14ac:dyDescent="0.25">
      <c r="B465" s="35">
        <f t="shared" si="98"/>
        <v>7</v>
      </c>
      <c r="C465" s="3">
        <f t="shared" si="98"/>
        <v>417</v>
      </c>
      <c r="D465" s="4" t="str">
        <f t="shared" si="99"/>
        <v>SMP-0007</v>
      </c>
      <c r="E465" s="5"/>
      <c r="F465" s="6" t="s">
        <v>683</v>
      </c>
      <c r="G465" s="3" t="s">
        <v>20</v>
      </c>
      <c r="H465" s="6" t="s">
        <v>684</v>
      </c>
      <c r="I465" s="3" t="s">
        <v>12</v>
      </c>
      <c r="J465" s="5" t="s">
        <v>13</v>
      </c>
      <c r="K465" s="7" t="s">
        <v>172</v>
      </c>
    </row>
    <row r="466" spans="2:11" s="25" customFormat="1" ht="97.5" customHeight="1" thickBot="1" x14ac:dyDescent="0.25">
      <c r="B466" s="35">
        <f t="shared" si="98"/>
        <v>8</v>
      </c>
      <c r="C466" s="8">
        <f t="shared" si="98"/>
        <v>418</v>
      </c>
      <c r="D466" s="9" t="str">
        <f t="shared" si="99"/>
        <v>SMP-0008</v>
      </c>
      <c r="E466" s="10"/>
      <c r="F466" s="11" t="s">
        <v>685</v>
      </c>
      <c r="G466" s="8" t="s">
        <v>20</v>
      </c>
      <c r="H466" s="11" t="s">
        <v>686</v>
      </c>
      <c r="I466" s="8" t="s">
        <v>12</v>
      </c>
      <c r="J466" s="10" t="s">
        <v>13</v>
      </c>
      <c r="K466" s="12" t="s">
        <v>172</v>
      </c>
    </row>
    <row r="467" spans="2:11" s="25" customFormat="1" ht="97.5" customHeight="1" thickBot="1" x14ac:dyDescent="0.25">
      <c r="B467" s="35">
        <f t="shared" si="98"/>
        <v>9</v>
      </c>
      <c r="C467" s="3">
        <f t="shared" si="98"/>
        <v>419</v>
      </c>
      <c r="D467" s="4" t="str">
        <f t="shared" si="99"/>
        <v>SMP-0009</v>
      </c>
      <c r="E467" s="5"/>
      <c r="F467" s="6" t="s">
        <v>687</v>
      </c>
      <c r="G467" s="3" t="s">
        <v>688</v>
      </c>
      <c r="H467" s="6" t="s">
        <v>36</v>
      </c>
      <c r="I467" s="3" t="s">
        <v>32</v>
      </c>
      <c r="J467" s="5" t="s">
        <v>13</v>
      </c>
      <c r="K467" s="7" t="s">
        <v>172</v>
      </c>
    </row>
    <row r="468" spans="2:11" s="25" customFormat="1" ht="97.5" customHeight="1" thickBot="1" x14ac:dyDescent="0.25">
      <c r="B468" s="35">
        <f t="shared" si="98"/>
        <v>10</v>
      </c>
      <c r="C468" s="8">
        <f t="shared" si="98"/>
        <v>420</v>
      </c>
      <c r="D468" s="9" t="str">
        <f t="shared" ref="D468:D499" si="100">CONCATENATE("SMP","-","00",B468)</f>
        <v>SMP-0010</v>
      </c>
      <c r="E468" s="10"/>
      <c r="F468" s="11" t="s">
        <v>691</v>
      </c>
      <c r="G468" s="8" t="s">
        <v>20</v>
      </c>
      <c r="H468" s="11" t="s">
        <v>36</v>
      </c>
      <c r="I468" s="8" t="s">
        <v>692</v>
      </c>
      <c r="J468" s="10" t="s">
        <v>13</v>
      </c>
      <c r="K468" s="12" t="s">
        <v>172</v>
      </c>
    </row>
    <row r="469" spans="2:11" s="25" customFormat="1" ht="97.5" customHeight="1" thickBot="1" x14ac:dyDescent="0.25">
      <c r="B469" s="35">
        <f t="shared" ref="B469:C469" si="101">B468+1</f>
        <v>11</v>
      </c>
      <c r="C469" s="3">
        <f t="shared" si="101"/>
        <v>421</v>
      </c>
      <c r="D469" s="4" t="str">
        <f t="shared" si="100"/>
        <v>SMP-0011</v>
      </c>
      <c r="E469" s="5"/>
      <c r="F469" s="6" t="s">
        <v>693</v>
      </c>
      <c r="G469" s="3" t="s">
        <v>694</v>
      </c>
      <c r="H469" s="6" t="s">
        <v>36</v>
      </c>
      <c r="I469" s="3" t="s">
        <v>111</v>
      </c>
      <c r="J469" s="5" t="s">
        <v>13</v>
      </c>
      <c r="K469" s="7" t="s">
        <v>172</v>
      </c>
    </row>
    <row r="470" spans="2:11" s="25" customFormat="1" ht="97.5" customHeight="1" thickBot="1" x14ac:dyDescent="0.25">
      <c r="B470" s="35">
        <f t="shared" ref="B470:C470" si="102">B469+1</f>
        <v>12</v>
      </c>
      <c r="C470" s="8">
        <f t="shared" si="102"/>
        <v>422</v>
      </c>
      <c r="D470" s="9" t="str">
        <f t="shared" si="100"/>
        <v>SMP-0012</v>
      </c>
      <c r="E470" s="10"/>
      <c r="F470" s="11" t="s">
        <v>695</v>
      </c>
      <c r="G470" s="8" t="s">
        <v>696</v>
      </c>
      <c r="H470" s="11" t="s">
        <v>36</v>
      </c>
      <c r="I470" s="8" t="s">
        <v>697</v>
      </c>
      <c r="J470" s="10" t="s">
        <v>13</v>
      </c>
      <c r="K470" s="12" t="s">
        <v>172</v>
      </c>
    </row>
    <row r="471" spans="2:11" s="25" customFormat="1" ht="97.5" customHeight="1" thickBot="1" x14ac:dyDescent="0.25">
      <c r="B471" s="35">
        <f t="shared" ref="B471:C471" si="103">B470+1</f>
        <v>13</v>
      </c>
      <c r="C471" s="3">
        <f t="shared" si="103"/>
        <v>423</v>
      </c>
      <c r="D471" s="4" t="str">
        <f t="shared" si="100"/>
        <v>SMP-0013</v>
      </c>
      <c r="E471" s="5"/>
      <c r="F471" s="6" t="s">
        <v>698</v>
      </c>
      <c r="G471" s="3" t="s">
        <v>699</v>
      </c>
      <c r="H471" s="6" t="s">
        <v>36</v>
      </c>
      <c r="I471" s="3" t="s">
        <v>700</v>
      </c>
      <c r="J471" s="5" t="s">
        <v>13</v>
      </c>
      <c r="K471" s="7" t="s">
        <v>172</v>
      </c>
    </row>
    <row r="472" spans="2:11" s="25" customFormat="1" ht="97.5" customHeight="1" thickBot="1" x14ac:dyDescent="0.25">
      <c r="B472" s="35">
        <f t="shared" ref="B472:C472" si="104">B471+1</f>
        <v>14</v>
      </c>
      <c r="C472" s="8">
        <f t="shared" si="104"/>
        <v>424</v>
      </c>
      <c r="D472" s="9" t="str">
        <f t="shared" si="100"/>
        <v>SMP-0014</v>
      </c>
      <c r="E472" s="10"/>
      <c r="F472" s="11" t="s">
        <v>701</v>
      </c>
      <c r="G472" s="8" t="s">
        <v>702</v>
      </c>
      <c r="H472" s="11" t="s">
        <v>36</v>
      </c>
      <c r="I472" s="8" t="s">
        <v>703</v>
      </c>
      <c r="J472" s="10" t="s">
        <v>13</v>
      </c>
      <c r="K472" s="12" t="s">
        <v>236</v>
      </c>
    </row>
    <row r="473" spans="2:11" s="25" customFormat="1" ht="97.5" customHeight="1" thickBot="1" x14ac:dyDescent="0.25">
      <c r="B473" s="35">
        <f t="shared" ref="B473:C473" si="105">B472+1</f>
        <v>15</v>
      </c>
      <c r="C473" s="3">
        <f t="shared" si="105"/>
        <v>425</v>
      </c>
      <c r="D473" s="4" t="str">
        <f t="shared" si="100"/>
        <v>SMP-0015</v>
      </c>
      <c r="E473" s="5"/>
      <c r="F473" s="6" t="s">
        <v>704</v>
      </c>
      <c r="G473" s="3" t="s">
        <v>20</v>
      </c>
      <c r="H473" s="6" t="s">
        <v>36</v>
      </c>
      <c r="I473" s="3" t="s">
        <v>12</v>
      </c>
      <c r="J473" s="5" t="s">
        <v>13</v>
      </c>
      <c r="K473" s="7" t="s">
        <v>236</v>
      </c>
    </row>
    <row r="474" spans="2:11" s="25" customFormat="1" ht="97.5" customHeight="1" thickBot="1" x14ac:dyDescent="0.25">
      <c r="B474" s="35">
        <f t="shared" ref="B474:C474" si="106">B473+1</f>
        <v>16</v>
      </c>
      <c r="C474" s="8">
        <f t="shared" si="106"/>
        <v>426</v>
      </c>
      <c r="D474" s="9" t="str">
        <f t="shared" si="100"/>
        <v>SMP-0016</v>
      </c>
      <c r="E474" s="10"/>
      <c r="F474" s="11" t="s">
        <v>705</v>
      </c>
      <c r="G474" s="8" t="s">
        <v>20</v>
      </c>
      <c r="H474" s="11" t="s">
        <v>706</v>
      </c>
      <c r="I474" s="8" t="s">
        <v>422</v>
      </c>
      <c r="J474" s="10" t="s">
        <v>13</v>
      </c>
      <c r="K474" s="12" t="s">
        <v>236</v>
      </c>
    </row>
    <row r="475" spans="2:11" s="25" customFormat="1" ht="97.5" customHeight="1" thickBot="1" x14ac:dyDescent="0.25">
      <c r="B475" s="35">
        <f t="shared" ref="B475:C475" si="107">B474+1</f>
        <v>17</v>
      </c>
      <c r="C475" s="3">
        <f t="shared" si="107"/>
        <v>427</v>
      </c>
      <c r="D475" s="4" t="str">
        <f t="shared" si="100"/>
        <v>SMP-0017</v>
      </c>
      <c r="E475" s="5"/>
      <c r="F475" s="6" t="s">
        <v>707</v>
      </c>
      <c r="G475" s="3" t="s">
        <v>20</v>
      </c>
      <c r="H475" s="6" t="s">
        <v>706</v>
      </c>
      <c r="I475" s="3" t="s">
        <v>32</v>
      </c>
      <c r="J475" s="5" t="s">
        <v>13</v>
      </c>
      <c r="K475" s="7" t="s">
        <v>236</v>
      </c>
    </row>
    <row r="476" spans="2:11" s="25" customFormat="1" ht="97.5" customHeight="1" thickBot="1" x14ac:dyDescent="0.25">
      <c r="B476" s="35">
        <f t="shared" ref="B476:C476" si="108">B475+1</f>
        <v>18</v>
      </c>
      <c r="C476" s="8">
        <f t="shared" si="108"/>
        <v>428</v>
      </c>
      <c r="D476" s="9" t="str">
        <f t="shared" si="100"/>
        <v>SMP-0018</v>
      </c>
      <c r="E476" s="10"/>
      <c r="F476" s="11" t="s">
        <v>708</v>
      </c>
      <c r="G476" s="8" t="s">
        <v>709</v>
      </c>
      <c r="H476" s="11" t="s">
        <v>706</v>
      </c>
      <c r="I476" s="8" t="s">
        <v>65</v>
      </c>
      <c r="J476" s="10" t="s">
        <v>13</v>
      </c>
      <c r="K476" s="12" t="s">
        <v>172</v>
      </c>
    </row>
    <row r="477" spans="2:11" s="25" customFormat="1" ht="97.5" customHeight="1" thickBot="1" x14ac:dyDescent="0.25">
      <c r="B477" s="35">
        <f t="shared" ref="B477:C477" si="109">B476+1</f>
        <v>19</v>
      </c>
      <c r="C477" s="3">
        <f t="shared" si="109"/>
        <v>429</v>
      </c>
      <c r="D477" s="4" t="str">
        <f t="shared" si="100"/>
        <v>SMP-0019</v>
      </c>
      <c r="E477" s="5"/>
      <c r="F477" s="6" t="s">
        <v>715</v>
      </c>
      <c r="G477" s="3" t="s">
        <v>716</v>
      </c>
      <c r="H477" s="6" t="s">
        <v>36</v>
      </c>
      <c r="I477" s="3" t="s">
        <v>229</v>
      </c>
      <c r="J477" s="5" t="s">
        <v>13</v>
      </c>
      <c r="K477" s="7" t="s">
        <v>172</v>
      </c>
    </row>
    <row r="478" spans="2:11" s="25" customFormat="1" ht="97.5" customHeight="1" thickBot="1" x14ac:dyDescent="0.25">
      <c r="B478" s="35">
        <f t="shared" ref="B478:C478" si="110">B477+1</f>
        <v>20</v>
      </c>
      <c r="C478" s="8">
        <f t="shared" si="110"/>
        <v>430</v>
      </c>
      <c r="D478" s="9" t="str">
        <f t="shared" si="100"/>
        <v>SMP-0020</v>
      </c>
      <c r="E478" s="10"/>
      <c r="F478" s="11" t="s">
        <v>717</v>
      </c>
      <c r="G478" s="8" t="s">
        <v>20</v>
      </c>
      <c r="H478" s="11" t="s">
        <v>718</v>
      </c>
      <c r="I478" s="8" t="s">
        <v>61</v>
      </c>
      <c r="J478" s="10" t="s">
        <v>13</v>
      </c>
      <c r="K478" s="12" t="s">
        <v>172</v>
      </c>
    </row>
    <row r="479" spans="2:11" s="25" customFormat="1" ht="97.5" customHeight="1" thickBot="1" x14ac:dyDescent="0.25">
      <c r="B479" s="35">
        <f t="shared" ref="B479:C479" si="111">B478+1</f>
        <v>21</v>
      </c>
      <c r="C479" s="3">
        <f t="shared" si="111"/>
        <v>431</v>
      </c>
      <c r="D479" s="4" t="str">
        <f t="shared" si="100"/>
        <v>SMP-0021</v>
      </c>
      <c r="E479" s="5"/>
      <c r="F479" s="6" t="s">
        <v>719</v>
      </c>
      <c r="G479" s="3" t="s">
        <v>20</v>
      </c>
      <c r="H479" s="6" t="s">
        <v>718</v>
      </c>
      <c r="I479" s="3" t="s">
        <v>1457</v>
      </c>
      <c r="J479" s="5" t="s">
        <v>13</v>
      </c>
      <c r="K479" s="7" t="s">
        <v>172</v>
      </c>
    </row>
    <row r="480" spans="2:11" s="25" customFormat="1" ht="97.5" customHeight="1" thickBot="1" x14ac:dyDescent="0.25">
      <c r="B480" s="35">
        <f t="shared" ref="B480:C480" si="112">B479+1</f>
        <v>22</v>
      </c>
      <c r="C480" s="8">
        <f t="shared" si="112"/>
        <v>432</v>
      </c>
      <c r="D480" s="9" t="str">
        <f t="shared" si="100"/>
        <v>SMP-0022</v>
      </c>
      <c r="E480" s="10"/>
      <c r="F480" s="11" t="s">
        <v>720</v>
      </c>
      <c r="G480" s="8" t="s">
        <v>721</v>
      </c>
      <c r="H480" s="11" t="s">
        <v>36</v>
      </c>
      <c r="I480" s="8" t="s">
        <v>61</v>
      </c>
      <c r="J480" s="10" t="s">
        <v>13</v>
      </c>
      <c r="K480" s="12" t="s">
        <v>172</v>
      </c>
    </row>
    <row r="481" spans="2:11" s="25" customFormat="1" ht="97.5" customHeight="1" thickBot="1" x14ac:dyDescent="0.25">
      <c r="B481" s="35">
        <f t="shared" ref="B481:C481" si="113">B480+1</f>
        <v>23</v>
      </c>
      <c r="C481" s="3">
        <f t="shared" si="113"/>
        <v>433</v>
      </c>
      <c r="D481" s="4" t="str">
        <f t="shared" si="100"/>
        <v>SMP-0023</v>
      </c>
      <c r="E481" s="5"/>
      <c r="F481" s="6" t="s">
        <v>722</v>
      </c>
      <c r="G481" s="3" t="s">
        <v>723</v>
      </c>
      <c r="H481" s="6" t="s">
        <v>36</v>
      </c>
      <c r="I481" s="3" t="s">
        <v>61</v>
      </c>
      <c r="J481" s="5" t="s">
        <v>13</v>
      </c>
      <c r="K481" s="7" t="s">
        <v>172</v>
      </c>
    </row>
    <row r="482" spans="2:11" s="25" customFormat="1" ht="97.5" customHeight="1" thickBot="1" x14ac:dyDescent="0.25">
      <c r="B482" s="35">
        <f t="shared" ref="B482:C482" si="114">B481+1</f>
        <v>24</v>
      </c>
      <c r="C482" s="8">
        <f t="shared" si="114"/>
        <v>434</v>
      </c>
      <c r="D482" s="9" t="str">
        <f t="shared" si="100"/>
        <v>SMP-0024</v>
      </c>
      <c r="E482" s="10"/>
      <c r="F482" s="11" t="s">
        <v>724</v>
      </c>
      <c r="G482" s="8" t="s">
        <v>725</v>
      </c>
      <c r="H482" s="11" t="s">
        <v>36</v>
      </c>
      <c r="I482" s="8" t="s">
        <v>61</v>
      </c>
      <c r="J482" s="10" t="s">
        <v>13</v>
      </c>
      <c r="K482" s="12" t="s">
        <v>172</v>
      </c>
    </row>
    <row r="483" spans="2:11" s="25" customFormat="1" ht="97.5" customHeight="1" thickBot="1" x14ac:dyDescent="0.25">
      <c r="B483" s="35">
        <f t="shared" ref="B483:C483" si="115">B482+1</f>
        <v>25</v>
      </c>
      <c r="C483" s="3">
        <f t="shared" si="115"/>
        <v>435</v>
      </c>
      <c r="D483" s="4" t="str">
        <f t="shared" si="100"/>
        <v>SMP-0025</v>
      </c>
      <c r="E483" s="5"/>
      <c r="F483" s="6" t="s">
        <v>726</v>
      </c>
      <c r="G483" s="3" t="s">
        <v>727</v>
      </c>
      <c r="H483" s="6" t="s">
        <v>728</v>
      </c>
      <c r="I483" s="3" t="s">
        <v>61</v>
      </c>
      <c r="J483" s="5" t="s">
        <v>13</v>
      </c>
      <c r="K483" s="7" t="s">
        <v>172</v>
      </c>
    </row>
    <row r="484" spans="2:11" s="25" customFormat="1" ht="97.5" customHeight="1" thickBot="1" x14ac:dyDescent="0.25">
      <c r="B484" s="35">
        <f t="shared" ref="B484:C484" si="116">B483+1</f>
        <v>26</v>
      </c>
      <c r="C484" s="8">
        <f t="shared" si="116"/>
        <v>436</v>
      </c>
      <c r="D484" s="9" t="str">
        <f t="shared" si="100"/>
        <v>SMP-0026</v>
      </c>
      <c r="E484" s="10"/>
      <c r="F484" s="11" t="s">
        <v>729</v>
      </c>
      <c r="G484" s="8" t="s">
        <v>20</v>
      </c>
      <c r="H484" s="11" t="s">
        <v>730</v>
      </c>
      <c r="I484" s="8" t="s">
        <v>32</v>
      </c>
      <c r="J484" s="10" t="s">
        <v>13</v>
      </c>
      <c r="K484" s="12" t="s">
        <v>172</v>
      </c>
    </row>
    <row r="485" spans="2:11" s="25" customFormat="1" ht="97.5" customHeight="1" thickBot="1" x14ac:dyDescent="0.25">
      <c r="B485" s="35">
        <f t="shared" ref="B485:C485" si="117">B484+1</f>
        <v>27</v>
      </c>
      <c r="C485" s="3">
        <f t="shared" si="117"/>
        <v>437</v>
      </c>
      <c r="D485" s="4" t="str">
        <f t="shared" si="100"/>
        <v>SMP-0027</v>
      </c>
      <c r="E485" s="5"/>
      <c r="F485" s="6" t="s">
        <v>731</v>
      </c>
      <c r="G485" s="3" t="s">
        <v>20</v>
      </c>
      <c r="H485" s="6" t="s">
        <v>732</v>
      </c>
      <c r="I485" s="3" t="s">
        <v>32</v>
      </c>
      <c r="J485" s="5" t="s">
        <v>13</v>
      </c>
      <c r="K485" s="7" t="s">
        <v>172</v>
      </c>
    </row>
    <row r="486" spans="2:11" s="25" customFormat="1" ht="97.5" customHeight="1" thickBot="1" x14ac:dyDescent="0.25">
      <c r="B486" s="35">
        <f t="shared" ref="B486:C486" si="118">B485+1</f>
        <v>28</v>
      </c>
      <c r="C486" s="8">
        <f t="shared" si="118"/>
        <v>438</v>
      </c>
      <c r="D486" s="9" t="str">
        <f t="shared" si="100"/>
        <v>SMP-0028</v>
      </c>
      <c r="E486" s="10"/>
      <c r="F486" s="11" t="s">
        <v>733</v>
      </c>
      <c r="G486" s="8" t="s">
        <v>20</v>
      </c>
      <c r="H486" s="11" t="s">
        <v>734</v>
      </c>
      <c r="I486" s="8" t="s">
        <v>133</v>
      </c>
      <c r="J486" s="10" t="s">
        <v>13</v>
      </c>
      <c r="K486" s="12" t="s">
        <v>172</v>
      </c>
    </row>
    <row r="487" spans="2:11" s="25" customFormat="1" ht="97.5" customHeight="1" thickBot="1" x14ac:dyDescent="0.25">
      <c r="B487" s="35">
        <f t="shared" ref="B487:C487" si="119">B486+1</f>
        <v>29</v>
      </c>
      <c r="C487" s="3">
        <f t="shared" si="119"/>
        <v>439</v>
      </c>
      <c r="D487" s="4" t="str">
        <f t="shared" si="100"/>
        <v>SMP-0029</v>
      </c>
      <c r="E487" s="5"/>
      <c r="F487" s="6" t="s">
        <v>735</v>
      </c>
      <c r="G487" s="3" t="s">
        <v>736</v>
      </c>
      <c r="H487" s="6" t="s">
        <v>36</v>
      </c>
      <c r="I487" s="3" t="s">
        <v>248</v>
      </c>
      <c r="J487" s="5" t="s">
        <v>13</v>
      </c>
      <c r="K487" s="7" t="s">
        <v>172</v>
      </c>
    </row>
    <row r="488" spans="2:11" s="25" customFormat="1" ht="97.5" customHeight="1" thickBot="1" x14ac:dyDescent="0.25">
      <c r="B488" s="35">
        <f t="shared" ref="B488:C488" si="120">B487+1</f>
        <v>30</v>
      </c>
      <c r="C488" s="8">
        <f t="shared" si="120"/>
        <v>440</v>
      </c>
      <c r="D488" s="9" t="str">
        <f t="shared" si="100"/>
        <v>SMP-0030</v>
      </c>
      <c r="E488" s="10"/>
      <c r="F488" s="11" t="s">
        <v>737</v>
      </c>
      <c r="G488" s="8" t="s">
        <v>738</v>
      </c>
      <c r="H488" s="11" t="s">
        <v>36</v>
      </c>
      <c r="I488" s="8" t="s">
        <v>32</v>
      </c>
      <c r="J488" s="10" t="s">
        <v>13</v>
      </c>
      <c r="K488" s="12" t="s">
        <v>172</v>
      </c>
    </row>
    <row r="489" spans="2:11" s="25" customFormat="1" ht="97.5" customHeight="1" thickBot="1" x14ac:dyDescent="0.25">
      <c r="B489" s="35">
        <f t="shared" ref="B489:C489" si="121">B488+1</f>
        <v>31</v>
      </c>
      <c r="C489" s="3">
        <f t="shared" si="121"/>
        <v>441</v>
      </c>
      <c r="D489" s="4" t="str">
        <f t="shared" si="100"/>
        <v>SMP-0031</v>
      </c>
      <c r="E489" s="5"/>
      <c r="F489" s="6" t="s">
        <v>739</v>
      </c>
      <c r="G489" s="3" t="s">
        <v>740</v>
      </c>
      <c r="H489" s="6" t="s">
        <v>36</v>
      </c>
      <c r="I489" s="3" t="s">
        <v>133</v>
      </c>
      <c r="J489" s="5" t="s">
        <v>13</v>
      </c>
      <c r="K489" s="7" t="s">
        <v>172</v>
      </c>
    </row>
    <row r="490" spans="2:11" s="25" customFormat="1" ht="97.5" customHeight="1" thickBot="1" x14ac:dyDescent="0.25">
      <c r="B490" s="35">
        <f t="shared" ref="B490:C490" si="122">B489+1</f>
        <v>32</v>
      </c>
      <c r="C490" s="8">
        <f t="shared" si="122"/>
        <v>442</v>
      </c>
      <c r="D490" s="9" t="str">
        <f t="shared" si="100"/>
        <v>SMP-0032</v>
      </c>
      <c r="E490" s="10"/>
      <c r="F490" s="11" t="s">
        <v>741</v>
      </c>
      <c r="G490" s="8" t="s">
        <v>742</v>
      </c>
      <c r="H490" s="11" t="s">
        <v>36</v>
      </c>
      <c r="I490" s="8" t="s">
        <v>229</v>
      </c>
      <c r="J490" s="10" t="s">
        <v>13</v>
      </c>
      <c r="K490" s="12" t="s">
        <v>172</v>
      </c>
    </row>
    <row r="491" spans="2:11" s="25" customFormat="1" ht="97.5" customHeight="1" thickBot="1" x14ac:dyDescent="0.25">
      <c r="B491" s="35">
        <f t="shared" ref="B491:C491" si="123">B490+1</f>
        <v>33</v>
      </c>
      <c r="C491" s="3">
        <f t="shared" si="123"/>
        <v>443</v>
      </c>
      <c r="D491" s="4" t="str">
        <f t="shared" si="100"/>
        <v>SMP-0033</v>
      </c>
      <c r="E491" s="5"/>
      <c r="F491" s="6" t="s">
        <v>743</v>
      </c>
      <c r="G491" s="3" t="s">
        <v>744</v>
      </c>
      <c r="H491" s="6" t="s">
        <v>36</v>
      </c>
      <c r="I491" s="3" t="s">
        <v>229</v>
      </c>
      <c r="J491" s="5" t="s">
        <v>13</v>
      </c>
      <c r="K491" s="7" t="s">
        <v>172</v>
      </c>
    </row>
    <row r="492" spans="2:11" s="25" customFormat="1" ht="97.5" customHeight="1" thickBot="1" x14ac:dyDescent="0.25">
      <c r="B492" s="35">
        <f t="shared" ref="B492:C492" si="124">B491+1</f>
        <v>34</v>
      </c>
      <c r="C492" s="8">
        <f t="shared" si="124"/>
        <v>444</v>
      </c>
      <c r="D492" s="9" t="str">
        <f t="shared" si="100"/>
        <v>SMP-0034</v>
      </c>
      <c r="E492" s="10"/>
      <c r="F492" s="11" t="s">
        <v>745</v>
      </c>
      <c r="G492" s="8" t="s">
        <v>20</v>
      </c>
      <c r="H492" s="11" t="s">
        <v>706</v>
      </c>
      <c r="I492" s="8" t="s">
        <v>133</v>
      </c>
      <c r="J492" s="10" t="s">
        <v>13</v>
      </c>
      <c r="K492" s="12" t="s">
        <v>172</v>
      </c>
    </row>
    <row r="493" spans="2:11" s="25" customFormat="1" ht="97.5" customHeight="1" thickBot="1" x14ac:dyDescent="0.25">
      <c r="B493" s="35">
        <f t="shared" ref="B493:C493" si="125">B492+1</f>
        <v>35</v>
      </c>
      <c r="C493" s="3">
        <f t="shared" si="125"/>
        <v>445</v>
      </c>
      <c r="D493" s="4" t="str">
        <f t="shared" si="100"/>
        <v>SMP-0035</v>
      </c>
      <c r="E493" s="5"/>
      <c r="F493" s="6" t="s">
        <v>746</v>
      </c>
      <c r="G493" s="3" t="s">
        <v>747</v>
      </c>
      <c r="H493" s="6" t="s">
        <v>748</v>
      </c>
      <c r="I493" s="3" t="s">
        <v>32</v>
      </c>
      <c r="J493" s="5" t="s">
        <v>13</v>
      </c>
      <c r="K493" s="7" t="s">
        <v>172</v>
      </c>
    </row>
    <row r="494" spans="2:11" s="25" customFormat="1" ht="97.5" customHeight="1" thickBot="1" x14ac:dyDescent="0.25">
      <c r="B494" s="35">
        <f t="shared" ref="B494:C494" si="126">B493+1</f>
        <v>36</v>
      </c>
      <c r="C494" s="8">
        <f t="shared" si="126"/>
        <v>446</v>
      </c>
      <c r="D494" s="9" t="str">
        <f t="shared" si="100"/>
        <v>SMP-0036</v>
      </c>
      <c r="E494" s="10"/>
      <c r="F494" s="11" t="s">
        <v>749</v>
      </c>
      <c r="G494" s="8" t="s">
        <v>750</v>
      </c>
      <c r="H494" s="11" t="s">
        <v>748</v>
      </c>
      <c r="I494" s="8" t="s">
        <v>32</v>
      </c>
      <c r="J494" s="10" t="s">
        <v>13</v>
      </c>
      <c r="K494" s="12" t="s">
        <v>172</v>
      </c>
    </row>
    <row r="495" spans="2:11" s="25" customFormat="1" ht="97.5" customHeight="1" thickBot="1" x14ac:dyDescent="0.25">
      <c r="B495" s="35">
        <f t="shared" ref="B495:C495" si="127">B494+1</f>
        <v>37</v>
      </c>
      <c r="C495" s="3">
        <f t="shared" si="127"/>
        <v>447</v>
      </c>
      <c r="D495" s="4" t="str">
        <f t="shared" si="100"/>
        <v>SMP-0037</v>
      </c>
      <c r="E495" s="5"/>
      <c r="F495" s="6" t="s">
        <v>751</v>
      </c>
      <c r="G495" s="3" t="s">
        <v>752</v>
      </c>
      <c r="H495" s="6" t="s">
        <v>36</v>
      </c>
      <c r="I495" s="3" t="s">
        <v>65</v>
      </c>
      <c r="J495" s="5" t="s">
        <v>13</v>
      </c>
      <c r="K495" s="7" t="s">
        <v>172</v>
      </c>
    </row>
    <row r="496" spans="2:11" s="25" customFormat="1" ht="97.5" customHeight="1" thickBot="1" x14ac:dyDescent="0.25">
      <c r="B496" s="35">
        <f t="shared" ref="B496:C496" si="128">B495+1</f>
        <v>38</v>
      </c>
      <c r="C496" s="8">
        <f t="shared" si="128"/>
        <v>448</v>
      </c>
      <c r="D496" s="9" t="str">
        <f t="shared" si="100"/>
        <v>SMP-0038</v>
      </c>
      <c r="E496" s="10"/>
      <c r="F496" s="11" t="s">
        <v>753</v>
      </c>
      <c r="G496" s="8" t="s">
        <v>754</v>
      </c>
      <c r="H496" s="11" t="s">
        <v>36</v>
      </c>
      <c r="I496" s="8" t="s">
        <v>61</v>
      </c>
      <c r="J496" s="10" t="s">
        <v>13</v>
      </c>
      <c r="K496" s="12" t="s">
        <v>172</v>
      </c>
    </row>
    <row r="497" spans="2:11" s="25" customFormat="1" ht="97.5" customHeight="1" thickBot="1" x14ac:dyDescent="0.25">
      <c r="B497" s="35">
        <f t="shared" ref="B497:C497" si="129">B496+1</f>
        <v>39</v>
      </c>
      <c r="C497" s="3">
        <f t="shared" si="129"/>
        <v>449</v>
      </c>
      <c r="D497" s="4" t="str">
        <f t="shared" si="100"/>
        <v>SMP-0039</v>
      </c>
      <c r="E497" s="5"/>
      <c r="F497" s="6" t="s">
        <v>755</v>
      </c>
      <c r="G497" s="3" t="s">
        <v>20</v>
      </c>
      <c r="H497" s="6" t="s">
        <v>748</v>
      </c>
      <c r="I497" s="3" t="s">
        <v>248</v>
      </c>
      <c r="J497" s="5" t="s">
        <v>13</v>
      </c>
      <c r="K497" s="7" t="s">
        <v>172</v>
      </c>
    </row>
    <row r="498" spans="2:11" s="25" customFormat="1" ht="97.5" customHeight="1" thickBot="1" x14ac:dyDescent="0.25">
      <c r="B498" s="35">
        <f t="shared" ref="B498:C498" si="130">B497+1</f>
        <v>40</v>
      </c>
      <c r="C498" s="8">
        <f t="shared" si="130"/>
        <v>450</v>
      </c>
      <c r="D498" s="9" t="str">
        <f t="shared" si="100"/>
        <v>SMP-0040</v>
      </c>
      <c r="E498" s="10"/>
      <c r="F498" s="11" t="s">
        <v>756</v>
      </c>
      <c r="G498" s="8" t="s">
        <v>20</v>
      </c>
      <c r="H498" s="11" t="s">
        <v>748</v>
      </c>
      <c r="I498" s="8" t="s">
        <v>32</v>
      </c>
      <c r="J498" s="10" t="s">
        <v>13</v>
      </c>
      <c r="K498" s="12" t="s">
        <v>172</v>
      </c>
    </row>
    <row r="499" spans="2:11" s="25" customFormat="1" ht="97.5" customHeight="1" thickBot="1" x14ac:dyDescent="0.25">
      <c r="B499" s="35">
        <f t="shared" ref="B499:C499" si="131">B498+1</f>
        <v>41</v>
      </c>
      <c r="C499" s="3">
        <f t="shared" si="131"/>
        <v>451</v>
      </c>
      <c r="D499" s="4" t="str">
        <f t="shared" si="100"/>
        <v>SMP-0041</v>
      </c>
      <c r="E499" s="5"/>
      <c r="F499" s="6" t="s">
        <v>757</v>
      </c>
      <c r="G499" s="3" t="s">
        <v>758</v>
      </c>
      <c r="H499" s="6" t="s">
        <v>36</v>
      </c>
      <c r="I499" s="3" t="s">
        <v>32</v>
      </c>
      <c r="J499" s="5" t="s">
        <v>13</v>
      </c>
      <c r="K499" s="7" t="s">
        <v>172</v>
      </c>
    </row>
    <row r="500" spans="2:11" s="25" customFormat="1" ht="97.5" customHeight="1" thickBot="1" x14ac:dyDescent="0.25">
      <c r="B500" s="35">
        <f t="shared" ref="B500:C500" si="132">B499+1</f>
        <v>42</v>
      </c>
      <c r="C500" s="8">
        <f t="shared" si="132"/>
        <v>452</v>
      </c>
      <c r="D500" s="9" t="str">
        <f t="shared" ref="D500:D531" si="133">CONCATENATE("SMP","-","00",B500)</f>
        <v>SMP-0042</v>
      </c>
      <c r="E500" s="10"/>
      <c r="F500" s="11" t="s">
        <v>759</v>
      </c>
      <c r="G500" s="8" t="s">
        <v>760</v>
      </c>
      <c r="H500" s="11" t="s">
        <v>706</v>
      </c>
      <c r="I500" s="8" t="s">
        <v>761</v>
      </c>
      <c r="J500" s="10" t="s">
        <v>13</v>
      </c>
      <c r="K500" s="12" t="s">
        <v>172</v>
      </c>
    </row>
    <row r="501" spans="2:11" s="25" customFormat="1" ht="97.5" customHeight="1" thickBot="1" x14ac:dyDescent="0.25">
      <c r="B501" s="35">
        <f t="shared" ref="B501:C501" si="134">B500+1</f>
        <v>43</v>
      </c>
      <c r="C501" s="3">
        <f t="shared" si="134"/>
        <v>453</v>
      </c>
      <c r="D501" s="4" t="str">
        <f t="shared" si="133"/>
        <v>SMP-0043</v>
      </c>
      <c r="E501" s="5"/>
      <c r="F501" s="6" t="s">
        <v>762</v>
      </c>
      <c r="G501" s="3" t="s">
        <v>20</v>
      </c>
      <c r="H501" s="6" t="s">
        <v>706</v>
      </c>
      <c r="I501" s="3" t="s">
        <v>761</v>
      </c>
      <c r="J501" s="5" t="s">
        <v>13</v>
      </c>
      <c r="K501" s="7" t="s">
        <v>172</v>
      </c>
    </row>
    <row r="502" spans="2:11" s="25" customFormat="1" ht="97.5" customHeight="1" thickBot="1" x14ac:dyDescent="0.25">
      <c r="B502" s="35">
        <f t="shared" ref="B502:C502" si="135">B501+1</f>
        <v>44</v>
      </c>
      <c r="C502" s="8">
        <f t="shared" si="135"/>
        <v>454</v>
      </c>
      <c r="D502" s="9" t="str">
        <f t="shared" si="133"/>
        <v>SMP-0044</v>
      </c>
      <c r="E502" s="10"/>
      <c r="F502" s="11" t="s">
        <v>763</v>
      </c>
      <c r="G502" s="8" t="s">
        <v>20</v>
      </c>
      <c r="H502" s="11" t="s">
        <v>706</v>
      </c>
      <c r="I502" s="8" t="s">
        <v>761</v>
      </c>
      <c r="J502" s="10" t="s">
        <v>13</v>
      </c>
      <c r="K502" s="12" t="s">
        <v>172</v>
      </c>
    </row>
    <row r="503" spans="2:11" s="25" customFormat="1" ht="97.5" customHeight="1" thickBot="1" x14ac:dyDescent="0.25">
      <c r="B503" s="35">
        <f t="shared" ref="B503:C503" si="136">B502+1</f>
        <v>45</v>
      </c>
      <c r="C503" s="3">
        <f t="shared" si="136"/>
        <v>455</v>
      </c>
      <c r="D503" s="4" t="str">
        <f t="shared" si="133"/>
        <v>SMP-0045</v>
      </c>
      <c r="E503" s="5"/>
      <c r="F503" s="6" t="s">
        <v>764</v>
      </c>
      <c r="G503" s="3" t="s">
        <v>765</v>
      </c>
      <c r="H503" s="6" t="s">
        <v>36</v>
      </c>
      <c r="I503" s="3" t="s">
        <v>229</v>
      </c>
      <c r="J503" s="5" t="s">
        <v>13</v>
      </c>
      <c r="K503" s="7" t="s">
        <v>172</v>
      </c>
    </row>
    <row r="504" spans="2:11" s="25" customFormat="1" ht="97.5" customHeight="1" thickBot="1" x14ac:dyDescent="0.25">
      <c r="B504" s="35">
        <f t="shared" ref="B504:C504" si="137">B503+1</f>
        <v>46</v>
      </c>
      <c r="C504" s="8">
        <f t="shared" si="137"/>
        <v>456</v>
      </c>
      <c r="D504" s="9" t="str">
        <f t="shared" si="133"/>
        <v>SMP-0046</v>
      </c>
      <c r="E504" s="10"/>
      <c r="F504" s="11" t="s">
        <v>770</v>
      </c>
      <c r="G504" s="8" t="s">
        <v>771</v>
      </c>
      <c r="H504" s="11" t="s">
        <v>36</v>
      </c>
      <c r="I504" s="8" t="s">
        <v>272</v>
      </c>
      <c r="J504" s="10" t="s">
        <v>13</v>
      </c>
      <c r="K504" s="12" t="s">
        <v>172</v>
      </c>
    </row>
    <row r="505" spans="2:11" s="25" customFormat="1" ht="97.5" customHeight="1" thickBot="1" x14ac:dyDescent="0.25">
      <c r="B505" s="35">
        <f t="shared" ref="B505:C505" si="138">B504+1</f>
        <v>47</v>
      </c>
      <c r="C505" s="3">
        <f t="shared" si="138"/>
        <v>457</v>
      </c>
      <c r="D505" s="4" t="str">
        <f t="shared" si="133"/>
        <v>SMP-0047</v>
      </c>
      <c r="E505" s="5"/>
      <c r="F505" s="6" t="s">
        <v>776</v>
      </c>
      <c r="G505" s="3" t="s">
        <v>777</v>
      </c>
      <c r="H505" s="6" t="s">
        <v>778</v>
      </c>
      <c r="I505" s="3" t="s">
        <v>248</v>
      </c>
      <c r="J505" s="5" t="s">
        <v>13</v>
      </c>
      <c r="K505" s="7" t="s">
        <v>172</v>
      </c>
    </row>
    <row r="506" spans="2:11" s="25" customFormat="1" ht="97.5" customHeight="1" thickBot="1" x14ac:dyDescent="0.25">
      <c r="B506" s="35">
        <f t="shared" ref="B506:C506" si="139">B505+1</f>
        <v>48</v>
      </c>
      <c r="C506" s="8">
        <f t="shared" si="139"/>
        <v>458</v>
      </c>
      <c r="D506" s="9" t="str">
        <f t="shared" si="133"/>
        <v>SMP-0048</v>
      </c>
      <c r="E506" s="10"/>
      <c r="F506" s="11" t="s">
        <v>779</v>
      </c>
      <c r="G506" s="8" t="s">
        <v>20</v>
      </c>
      <c r="H506" s="11" t="s">
        <v>706</v>
      </c>
      <c r="I506" s="8" t="s">
        <v>248</v>
      </c>
      <c r="J506" s="10" t="s">
        <v>13</v>
      </c>
      <c r="K506" s="12" t="s">
        <v>172</v>
      </c>
    </row>
    <row r="507" spans="2:11" s="25" customFormat="1" ht="97.5" customHeight="1" thickBot="1" x14ac:dyDescent="0.25">
      <c r="B507" s="35">
        <f t="shared" ref="B507:C507" si="140">B506+1</f>
        <v>49</v>
      </c>
      <c r="C507" s="3">
        <f t="shared" si="140"/>
        <v>459</v>
      </c>
      <c r="D507" s="4" t="str">
        <f t="shared" si="133"/>
        <v>SMP-0049</v>
      </c>
      <c r="E507" s="5"/>
      <c r="F507" s="6" t="s">
        <v>780</v>
      </c>
      <c r="G507" s="3" t="s">
        <v>20</v>
      </c>
      <c r="H507" s="6" t="s">
        <v>706</v>
      </c>
      <c r="I507" s="3" t="s">
        <v>248</v>
      </c>
      <c r="J507" s="5" t="s">
        <v>13</v>
      </c>
      <c r="K507" s="7" t="s">
        <v>172</v>
      </c>
    </row>
    <row r="508" spans="2:11" s="25" customFormat="1" ht="97.5" customHeight="1" thickBot="1" x14ac:dyDescent="0.25">
      <c r="B508" s="35">
        <f t="shared" ref="B508:C508" si="141">B507+1</f>
        <v>50</v>
      </c>
      <c r="C508" s="8">
        <f t="shared" si="141"/>
        <v>460</v>
      </c>
      <c r="D508" s="9" t="str">
        <f t="shared" si="133"/>
        <v>SMP-0050</v>
      </c>
      <c r="E508" s="10"/>
      <c r="F508" s="11" t="s">
        <v>781</v>
      </c>
      <c r="G508" s="8" t="s">
        <v>782</v>
      </c>
      <c r="H508" s="11" t="s">
        <v>36</v>
      </c>
      <c r="I508" s="8" t="s">
        <v>281</v>
      </c>
      <c r="J508" s="10" t="s">
        <v>13</v>
      </c>
      <c r="K508" s="12" t="s">
        <v>172</v>
      </c>
    </row>
    <row r="509" spans="2:11" s="25" customFormat="1" ht="97.5" customHeight="1" thickBot="1" x14ac:dyDescent="0.25">
      <c r="B509" s="35">
        <f t="shared" ref="B509:C509" si="142">B508+1</f>
        <v>51</v>
      </c>
      <c r="C509" s="3">
        <f t="shared" si="142"/>
        <v>461</v>
      </c>
      <c r="D509" s="4" t="str">
        <f t="shared" si="133"/>
        <v>SMP-0051</v>
      </c>
      <c r="E509" s="5"/>
      <c r="F509" s="6" t="s">
        <v>783</v>
      </c>
      <c r="G509" s="3" t="s">
        <v>784</v>
      </c>
      <c r="H509" s="6" t="s">
        <v>36</v>
      </c>
      <c r="I509" s="3" t="s">
        <v>65</v>
      </c>
      <c r="J509" s="5" t="s">
        <v>13</v>
      </c>
      <c r="K509" s="7" t="s">
        <v>172</v>
      </c>
    </row>
    <row r="510" spans="2:11" s="25" customFormat="1" ht="97.5" customHeight="1" thickBot="1" x14ac:dyDescent="0.25">
      <c r="B510" s="35">
        <f t="shared" ref="B510:C510" si="143">B509+1</f>
        <v>52</v>
      </c>
      <c r="C510" s="8">
        <f t="shared" si="143"/>
        <v>462</v>
      </c>
      <c r="D510" s="9" t="str">
        <f t="shared" si="133"/>
        <v>SMP-0052</v>
      </c>
      <c r="E510" s="10"/>
      <c r="F510" s="11" t="s">
        <v>785</v>
      </c>
      <c r="G510" s="8" t="s">
        <v>786</v>
      </c>
      <c r="H510" s="11" t="s">
        <v>36</v>
      </c>
      <c r="I510" s="8" t="s">
        <v>248</v>
      </c>
      <c r="J510" s="10" t="s">
        <v>13</v>
      </c>
      <c r="K510" s="12" t="s">
        <v>172</v>
      </c>
    </row>
    <row r="511" spans="2:11" s="25" customFormat="1" ht="97.5" customHeight="1" thickBot="1" x14ac:dyDescent="0.25">
      <c r="B511" s="35">
        <f t="shared" ref="B511:C511" si="144">B510+1</f>
        <v>53</v>
      </c>
      <c r="C511" s="3">
        <f t="shared" si="144"/>
        <v>463</v>
      </c>
      <c r="D511" s="4" t="str">
        <f t="shared" si="133"/>
        <v>SMP-0053</v>
      </c>
      <c r="E511" s="5"/>
      <c r="F511" s="6" t="s">
        <v>791</v>
      </c>
      <c r="G511" s="3" t="s">
        <v>792</v>
      </c>
      <c r="H511" s="6" t="s">
        <v>730</v>
      </c>
      <c r="I511" s="3" t="s">
        <v>133</v>
      </c>
      <c r="J511" s="5" t="s">
        <v>13</v>
      </c>
      <c r="K511" s="7" t="s">
        <v>172</v>
      </c>
    </row>
    <row r="512" spans="2:11" s="25" customFormat="1" ht="97.5" customHeight="1" thickBot="1" x14ac:dyDescent="0.25">
      <c r="B512" s="35">
        <f t="shared" ref="B512:C512" si="145">B511+1</f>
        <v>54</v>
      </c>
      <c r="C512" s="8">
        <f t="shared" si="145"/>
        <v>464</v>
      </c>
      <c r="D512" s="9" t="str">
        <f t="shared" si="133"/>
        <v>SMP-0054</v>
      </c>
      <c r="E512" s="10"/>
      <c r="F512" s="11" t="s">
        <v>793</v>
      </c>
      <c r="G512" s="8" t="s">
        <v>20</v>
      </c>
      <c r="H512" s="11" t="s">
        <v>730</v>
      </c>
      <c r="I512" s="8" t="s">
        <v>32</v>
      </c>
      <c r="J512" s="10" t="s">
        <v>13</v>
      </c>
      <c r="K512" s="12" t="s">
        <v>172</v>
      </c>
    </row>
    <row r="513" spans="2:11" s="25" customFormat="1" ht="97.5" customHeight="1" thickBot="1" x14ac:dyDescent="0.25">
      <c r="B513" s="35">
        <f t="shared" ref="B513:C513" si="146">B512+1</f>
        <v>55</v>
      </c>
      <c r="C513" s="3">
        <f t="shared" si="146"/>
        <v>465</v>
      </c>
      <c r="D513" s="4" t="str">
        <f t="shared" si="133"/>
        <v>SMP-0055</v>
      </c>
      <c r="E513" s="5"/>
      <c r="F513" s="6" t="s">
        <v>801</v>
      </c>
      <c r="G513" s="3" t="s">
        <v>20</v>
      </c>
      <c r="H513" s="6" t="s">
        <v>802</v>
      </c>
      <c r="I513" s="3" t="s">
        <v>229</v>
      </c>
      <c r="J513" s="5" t="s">
        <v>13</v>
      </c>
      <c r="K513" s="7" t="s">
        <v>172</v>
      </c>
    </row>
    <row r="514" spans="2:11" s="25" customFormat="1" ht="97.5" customHeight="1" thickBot="1" x14ac:dyDescent="0.25">
      <c r="B514" s="35">
        <f t="shared" ref="B514:C514" si="147">B513+1</f>
        <v>56</v>
      </c>
      <c r="C514" s="8">
        <f t="shared" si="147"/>
        <v>466</v>
      </c>
      <c r="D514" s="9" t="str">
        <f t="shared" si="133"/>
        <v>SMP-0056</v>
      </c>
      <c r="E514" s="10"/>
      <c r="F514" s="11" t="s">
        <v>803</v>
      </c>
      <c r="G514" s="8" t="s">
        <v>804</v>
      </c>
      <c r="H514" s="11" t="s">
        <v>805</v>
      </c>
      <c r="I514" s="8" t="s">
        <v>239</v>
      </c>
      <c r="J514" s="10" t="s">
        <v>13</v>
      </c>
      <c r="K514" s="12" t="s">
        <v>172</v>
      </c>
    </row>
    <row r="515" spans="2:11" s="25" customFormat="1" ht="97.5" customHeight="1" thickBot="1" x14ac:dyDescent="0.25">
      <c r="B515" s="35">
        <f t="shared" ref="B515:C515" si="148">B514+1</f>
        <v>57</v>
      </c>
      <c r="C515" s="3">
        <f t="shared" si="148"/>
        <v>467</v>
      </c>
      <c r="D515" s="4" t="str">
        <f t="shared" si="133"/>
        <v>SMP-0057</v>
      </c>
      <c r="E515" s="5"/>
      <c r="F515" s="6" t="s">
        <v>806</v>
      </c>
      <c r="G515" s="3" t="s">
        <v>807</v>
      </c>
      <c r="H515" s="6" t="s">
        <v>805</v>
      </c>
      <c r="I515" s="3" t="s">
        <v>808</v>
      </c>
      <c r="J515" s="5" t="s">
        <v>13</v>
      </c>
      <c r="K515" s="7" t="s">
        <v>172</v>
      </c>
    </row>
    <row r="516" spans="2:11" s="25" customFormat="1" ht="97.5" customHeight="1" thickBot="1" x14ac:dyDescent="0.25">
      <c r="B516" s="35">
        <f t="shared" ref="B516:C516" si="149">B515+1</f>
        <v>58</v>
      </c>
      <c r="C516" s="8">
        <f t="shared" si="149"/>
        <v>468</v>
      </c>
      <c r="D516" s="9" t="str">
        <f t="shared" si="133"/>
        <v>SMP-0058</v>
      </c>
      <c r="E516" s="10"/>
      <c r="F516" s="11" t="s">
        <v>809</v>
      </c>
      <c r="G516" s="8" t="s">
        <v>810</v>
      </c>
      <c r="H516" s="11" t="s">
        <v>36</v>
      </c>
      <c r="I516" s="8" t="s">
        <v>32</v>
      </c>
      <c r="J516" s="10" t="s">
        <v>13</v>
      </c>
      <c r="K516" s="12" t="s">
        <v>172</v>
      </c>
    </row>
    <row r="517" spans="2:11" s="25" customFormat="1" ht="97.5" customHeight="1" thickBot="1" x14ac:dyDescent="0.25">
      <c r="B517" s="35">
        <f t="shared" ref="B517:C517" si="150">B516+1</f>
        <v>59</v>
      </c>
      <c r="C517" s="3">
        <f t="shared" si="150"/>
        <v>469</v>
      </c>
      <c r="D517" s="4" t="str">
        <f t="shared" si="133"/>
        <v>SMP-0059</v>
      </c>
      <c r="E517" s="5"/>
      <c r="F517" s="6" t="s">
        <v>811</v>
      </c>
      <c r="G517" s="3" t="s">
        <v>392</v>
      </c>
      <c r="H517" s="6" t="s">
        <v>706</v>
      </c>
      <c r="I517" s="3" t="s">
        <v>65</v>
      </c>
      <c r="J517" s="5" t="s">
        <v>13</v>
      </c>
      <c r="K517" s="7" t="s">
        <v>172</v>
      </c>
    </row>
    <row r="518" spans="2:11" s="25" customFormat="1" ht="97.5" customHeight="1" thickBot="1" x14ac:dyDescent="0.25">
      <c r="B518" s="35">
        <f t="shared" ref="B518:C518" si="151">B517+1</f>
        <v>60</v>
      </c>
      <c r="C518" s="8">
        <f t="shared" si="151"/>
        <v>470</v>
      </c>
      <c r="D518" s="9" t="str">
        <f t="shared" si="133"/>
        <v>SMP-0060</v>
      </c>
      <c r="E518" s="10"/>
      <c r="F518" s="11" t="s">
        <v>812</v>
      </c>
      <c r="G518" s="8" t="s">
        <v>813</v>
      </c>
      <c r="H518" s="11" t="s">
        <v>814</v>
      </c>
      <c r="I518" s="8" t="s">
        <v>65</v>
      </c>
      <c r="J518" s="10" t="s">
        <v>13</v>
      </c>
      <c r="K518" s="12" t="s">
        <v>172</v>
      </c>
    </row>
    <row r="519" spans="2:11" s="25" customFormat="1" ht="97.5" customHeight="1" thickBot="1" x14ac:dyDescent="0.25">
      <c r="B519" s="35">
        <f t="shared" ref="B519:C519" si="152">B518+1</f>
        <v>61</v>
      </c>
      <c r="C519" s="3">
        <f t="shared" si="152"/>
        <v>471</v>
      </c>
      <c r="D519" s="4" t="str">
        <f t="shared" si="133"/>
        <v>SMP-0061</v>
      </c>
      <c r="E519" s="5"/>
      <c r="F519" s="6" t="s">
        <v>815</v>
      </c>
      <c r="G519" s="3" t="s">
        <v>816</v>
      </c>
      <c r="H519" s="6" t="s">
        <v>36</v>
      </c>
      <c r="I519" s="3" t="s">
        <v>32</v>
      </c>
      <c r="J519" s="5" t="s">
        <v>13</v>
      </c>
      <c r="K519" s="7" t="s">
        <v>172</v>
      </c>
    </row>
    <row r="520" spans="2:11" s="25" customFormat="1" ht="97.5" customHeight="1" thickBot="1" x14ac:dyDescent="0.25">
      <c r="B520" s="35">
        <f t="shared" ref="B520:C520" si="153">B519+1</f>
        <v>62</v>
      </c>
      <c r="C520" s="8">
        <f t="shared" si="153"/>
        <v>472</v>
      </c>
      <c r="D520" s="9" t="str">
        <f t="shared" si="133"/>
        <v>SMP-0062</v>
      </c>
      <c r="E520" s="10"/>
      <c r="F520" s="11" t="s">
        <v>817</v>
      </c>
      <c r="G520" s="8" t="s">
        <v>818</v>
      </c>
      <c r="H520" s="11" t="s">
        <v>36</v>
      </c>
      <c r="I520" s="8" t="s">
        <v>32</v>
      </c>
      <c r="J520" s="10" t="s">
        <v>13</v>
      </c>
      <c r="K520" s="12" t="s">
        <v>172</v>
      </c>
    </row>
    <row r="521" spans="2:11" s="25" customFormat="1" ht="97.5" customHeight="1" thickBot="1" x14ac:dyDescent="0.25">
      <c r="B521" s="35">
        <f t="shared" ref="B521:C521" si="154">B520+1</f>
        <v>63</v>
      </c>
      <c r="C521" s="3">
        <f t="shared" si="154"/>
        <v>473</v>
      </c>
      <c r="D521" s="4" t="str">
        <f t="shared" si="133"/>
        <v>SMP-0063</v>
      </c>
      <c r="E521" s="5"/>
      <c r="F521" s="6" t="s">
        <v>819</v>
      </c>
      <c r="G521" s="3" t="s">
        <v>820</v>
      </c>
      <c r="H521" s="6" t="s">
        <v>706</v>
      </c>
      <c r="I521" s="3" t="s">
        <v>32</v>
      </c>
      <c r="J521" s="5" t="s">
        <v>13</v>
      </c>
      <c r="K521" s="7" t="s">
        <v>172</v>
      </c>
    </row>
    <row r="522" spans="2:11" s="25" customFormat="1" ht="97.5" customHeight="1" thickBot="1" x14ac:dyDescent="0.25">
      <c r="B522" s="35">
        <f t="shared" ref="B522:C522" si="155">B521+1</f>
        <v>64</v>
      </c>
      <c r="C522" s="8">
        <f t="shared" si="155"/>
        <v>474</v>
      </c>
      <c r="D522" s="9" t="str">
        <f t="shared" si="133"/>
        <v>SMP-0064</v>
      </c>
      <c r="E522" s="10"/>
      <c r="F522" s="11" t="s">
        <v>821</v>
      </c>
      <c r="G522" s="8" t="s">
        <v>822</v>
      </c>
      <c r="H522" s="11" t="s">
        <v>706</v>
      </c>
      <c r="I522" s="8" t="s">
        <v>229</v>
      </c>
      <c r="J522" s="10" t="s">
        <v>13</v>
      </c>
      <c r="K522" s="12" t="s">
        <v>172</v>
      </c>
    </row>
    <row r="523" spans="2:11" s="25" customFormat="1" ht="97.5" customHeight="1" thickBot="1" x14ac:dyDescent="0.25">
      <c r="B523" s="35">
        <f t="shared" ref="B523:C523" si="156">B522+1</f>
        <v>65</v>
      </c>
      <c r="C523" s="3">
        <f t="shared" si="156"/>
        <v>475</v>
      </c>
      <c r="D523" s="4" t="str">
        <f t="shared" si="133"/>
        <v>SMP-0065</v>
      </c>
      <c r="E523" s="5"/>
      <c r="F523" s="6" t="s">
        <v>825</v>
      </c>
      <c r="G523" s="3" t="s">
        <v>392</v>
      </c>
      <c r="H523" s="6" t="s">
        <v>706</v>
      </c>
      <c r="I523" s="3" t="s">
        <v>65</v>
      </c>
      <c r="J523" s="5" t="s">
        <v>13</v>
      </c>
      <c r="K523" s="7" t="s">
        <v>172</v>
      </c>
    </row>
    <row r="524" spans="2:11" s="25" customFormat="1" ht="97.5" customHeight="1" thickBot="1" x14ac:dyDescent="0.25">
      <c r="B524" s="35">
        <f t="shared" ref="B524:C524" si="157">B523+1</f>
        <v>66</v>
      </c>
      <c r="C524" s="8">
        <f t="shared" si="157"/>
        <v>476</v>
      </c>
      <c r="D524" s="9" t="str">
        <f t="shared" si="133"/>
        <v>SMP-0066</v>
      </c>
      <c r="E524" s="10"/>
      <c r="F524" s="11" t="s">
        <v>826</v>
      </c>
      <c r="G524" s="8" t="s">
        <v>827</v>
      </c>
      <c r="H524" s="11" t="s">
        <v>706</v>
      </c>
      <c r="I524" s="8" t="s">
        <v>133</v>
      </c>
      <c r="J524" s="10" t="s">
        <v>13</v>
      </c>
      <c r="K524" s="12" t="s">
        <v>172</v>
      </c>
    </row>
    <row r="525" spans="2:11" s="25" customFormat="1" ht="97.5" customHeight="1" thickBot="1" x14ac:dyDescent="0.25">
      <c r="B525" s="35">
        <f t="shared" ref="B525:C525" si="158">B524+1</f>
        <v>67</v>
      </c>
      <c r="C525" s="3">
        <f t="shared" si="158"/>
        <v>477</v>
      </c>
      <c r="D525" s="4" t="str">
        <f t="shared" si="133"/>
        <v>SMP-0067</v>
      </c>
      <c r="E525" s="5"/>
      <c r="F525" s="6" t="s">
        <v>828</v>
      </c>
      <c r="G525" s="3" t="s">
        <v>829</v>
      </c>
      <c r="H525" s="6" t="s">
        <v>706</v>
      </c>
      <c r="I525" s="3" t="s">
        <v>65</v>
      </c>
      <c r="J525" s="5" t="s">
        <v>13</v>
      </c>
      <c r="K525" s="7" t="s">
        <v>172</v>
      </c>
    </row>
    <row r="526" spans="2:11" s="25" customFormat="1" ht="97.5" customHeight="1" thickBot="1" x14ac:dyDescent="0.25">
      <c r="B526" s="35">
        <f t="shared" ref="B526:C526" si="159">B525+1</f>
        <v>68</v>
      </c>
      <c r="C526" s="8">
        <f t="shared" si="159"/>
        <v>478</v>
      </c>
      <c r="D526" s="9" t="str">
        <f t="shared" si="133"/>
        <v>SMP-0068</v>
      </c>
      <c r="E526" s="10"/>
      <c r="F526" s="11" t="s">
        <v>830</v>
      </c>
      <c r="G526" s="8" t="s">
        <v>831</v>
      </c>
      <c r="H526" s="11" t="s">
        <v>706</v>
      </c>
      <c r="I526" s="8" t="s">
        <v>32</v>
      </c>
      <c r="J526" s="10" t="s">
        <v>13</v>
      </c>
      <c r="K526" s="12" t="s">
        <v>172</v>
      </c>
    </row>
    <row r="527" spans="2:11" s="25" customFormat="1" ht="97.5" customHeight="1" thickBot="1" x14ac:dyDescent="0.25">
      <c r="B527" s="35">
        <f t="shared" ref="B527:C527" si="160">B526+1</f>
        <v>69</v>
      </c>
      <c r="C527" s="3">
        <f t="shared" si="160"/>
        <v>479</v>
      </c>
      <c r="D527" s="4" t="str">
        <f t="shared" si="133"/>
        <v>SMP-0069</v>
      </c>
      <c r="E527" s="5"/>
      <c r="F527" s="6" t="s">
        <v>832</v>
      </c>
      <c r="G527" s="3" t="s">
        <v>833</v>
      </c>
      <c r="H527" s="6" t="s">
        <v>36</v>
      </c>
      <c r="I527" s="3" t="s">
        <v>229</v>
      </c>
      <c r="J527" s="5" t="s">
        <v>13</v>
      </c>
      <c r="K527" s="7" t="s">
        <v>172</v>
      </c>
    </row>
    <row r="528" spans="2:11" s="25" customFormat="1" ht="97.5" customHeight="1" thickBot="1" x14ac:dyDescent="0.25">
      <c r="B528" s="35">
        <f t="shared" ref="B528:C528" si="161">B527+1</f>
        <v>70</v>
      </c>
      <c r="C528" s="8">
        <f t="shared" si="161"/>
        <v>480</v>
      </c>
      <c r="D528" s="9" t="str">
        <f t="shared" si="133"/>
        <v>SMP-0070</v>
      </c>
      <c r="E528" s="10"/>
      <c r="F528" s="11" t="s">
        <v>834</v>
      </c>
      <c r="G528" s="8" t="s">
        <v>835</v>
      </c>
      <c r="H528" s="11" t="s">
        <v>836</v>
      </c>
      <c r="I528" s="8" t="s">
        <v>494</v>
      </c>
      <c r="J528" s="10" t="s">
        <v>13</v>
      </c>
      <c r="K528" s="12" t="s">
        <v>172</v>
      </c>
    </row>
    <row r="529" spans="2:11" s="25" customFormat="1" ht="97.5" customHeight="1" thickBot="1" x14ac:dyDescent="0.25">
      <c r="B529" s="35">
        <f t="shared" ref="B529:C529" si="162">B528+1</f>
        <v>71</v>
      </c>
      <c r="C529" s="3">
        <f t="shared" si="162"/>
        <v>481</v>
      </c>
      <c r="D529" s="4" t="str">
        <f t="shared" si="133"/>
        <v>SMP-0071</v>
      </c>
      <c r="E529" s="5"/>
      <c r="F529" s="6" t="s">
        <v>837</v>
      </c>
      <c r="G529" s="3" t="s">
        <v>392</v>
      </c>
      <c r="H529" s="6" t="s">
        <v>836</v>
      </c>
      <c r="I529" s="3" t="s">
        <v>32</v>
      </c>
      <c r="J529" s="5" t="s">
        <v>13</v>
      </c>
      <c r="K529" s="7" t="s">
        <v>172</v>
      </c>
    </row>
    <row r="530" spans="2:11" s="25" customFormat="1" ht="97.5" customHeight="1" thickBot="1" x14ac:dyDescent="0.25">
      <c r="B530" s="35">
        <f t="shared" ref="B530:C530" si="163">B529+1</f>
        <v>72</v>
      </c>
      <c r="C530" s="8">
        <f t="shared" si="163"/>
        <v>482</v>
      </c>
      <c r="D530" s="9" t="str">
        <f t="shared" si="133"/>
        <v>SMP-0072</v>
      </c>
      <c r="E530" s="10"/>
      <c r="F530" s="11" t="s">
        <v>840</v>
      </c>
      <c r="G530" s="8" t="s">
        <v>841</v>
      </c>
      <c r="H530" s="11" t="s">
        <v>36</v>
      </c>
      <c r="I530" s="8" t="s">
        <v>65</v>
      </c>
      <c r="J530" s="10" t="s">
        <v>13</v>
      </c>
      <c r="K530" s="12" t="s">
        <v>172</v>
      </c>
    </row>
    <row r="531" spans="2:11" s="25" customFormat="1" ht="97.5" customHeight="1" thickBot="1" x14ac:dyDescent="0.25">
      <c r="B531" s="35">
        <f t="shared" ref="B531:C531" si="164">B530+1</f>
        <v>73</v>
      </c>
      <c r="C531" s="3">
        <f t="shared" si="164"/>
        <v>483</v>
      </c>
      <c r="D531" s="4" t="str">
        <f t="shared" si="133"/>
        <v>SMP-0073</v>
      </c>
      <c r="E531" s="5"/>
      <c r="F531" s="6" t="s">
        <v>842</v>
      </c>
      <c r="G531" s="3" t="s">
        <v>843</v>
      </c>
      <c r="H531" s="6" t="s">
        <v>844</v>
      </c>
      <c r="I531" s="3" t="s">
        <v>242</v>
      </c>
      <c r="J531" s="5" t="s">
        <v>13</v>
      </c>
      <c r="K531" s="7" t="s">
        <v>172</v>
      </c>
    </row>
    <row r="532" spans="2:11" s="25" customFormat="1" ht="97.5" customHeight="1" thickBot="1" x14ac:dyDescent="0.25">
      <c r="B532" s="35">
        <f t="shared" ref="B532:C532" si="165">B531+1</f>
        <v>74</v>
      </c>
      <c r="C532" s="8">
        <f t="shared" si="165"/>
        <v>484</v>
      </c>
      <c r="D532" s="9" t="str">
        <f t="shared" ref="D532:D557" si="166">CONCATENATE("SMP","-","00",B532)</f>
        <v>SMP-0074</v>
      </c>
      <c r="E532" s="10"/>
      <c r="F532" s="11" t="s">
        <v>845</v>
      </c>
      <c r="G532" s="8" t="s">
        <v>392</v>
      </c>
      <c r="H532" s="11" t="s">
        <v>844</v>
      </c>
      <c r="I532" s="8" t="s">
        <v>229</v>
      </c>
      <c r="J532" s="10" t="s">
        <v>13</v>
      </c>
      <c r="K532" s="12" t="s">
        <v>172</v>
      </c>
    </row>
    <row r="533" spans="2:11" s="25" customFormat="1" ht="97.5" customHeight="1" thickBot="1" x14ac:dyDescent="0.25">
      <c r="B533" s="35">
        <f t="shared" ref="B533:C533" si="167">B532+1</f>
        <v>75</v>
      </c>
      <c r="C533" s="3">
        <f t="shared" si="167"/>
        <v>485</v>
      </c>
      <c r="D533" s="4" t="str">
        <f t="shared" si="166"/>
        <v>SMP-0075</v>
      </c>
      <c r="E533" s="5"/>
      <c r="F533" s="6" t="s">
        <v>846</v>
      </c>
      <c r="G533" s="3" t="s">
        <v>847</v>
      </c>
      <c r="H533" s="6" t="s">
        <v>36</v>
      </c>
      <c r="I533" s="3" t="s">
        <v>65</v>
      </c>
      <c r="J533" s="5" t="s">
        <v>13</v>
      </c>
      <c r="K533" s="7" t="s">
        <v>172</v>
      </c>
    </row>
    <row r="534" spans="2:11" s="25" customFormat="1" ht="97.5" customHeight="1" thickBot="1" x14ac:dyDescent="0.25">
      <c r="B534" s="35">
        <f t="shared" ref="B534:C534" si="168">B533+1</f>
        <v>76</v>
      </c>
      <c r="C534" s="8">
        <f t="shared" si="168"/>
        <v>486</v>
      </c>
      <c r="D534" s="9" t="str">
        <f t="shared" si="166"/>
        <v>SMP-0076</v>
      </c>
      <c r="E534" s="10"/>
      <c r="F534" s="11" t="s">
        <v>848</v>
      </c>
      <c r="G534" s="8" t="s">
        <v>392</v>
      </c>
      <c r="H534" s="11" t="s">
        <v>836</v>
      </c>
      <c r="I534" s="8" t="s">
        <v>32</v>
      </c>
      <c r="J534" s="10" t="s">
        <v>13</v>
      </c>
      <c r="K534" s="12" t="s">
        <v>172</v>
      </c>
    </row>
    <row r="535" spans="2:11" s="25" customFormat="1" ht="97.5" customHeight="1" thickBot="1" x14ac:dyDescent="0.25">
      <c r="B535" s="35">
        <f t="shared" ref="B535:C535" si="169">B534+1</f>
        <v>77</v>
      </c>
      <c r="C535" s="3">
        <f t="shared" si="169"/>
        <v>487</v>
      </c>
      <c r="D535" s="4" t="str">
        <f t="shared" si="166"/>
        <v>SMP-0077</v>
      </c>
      <c r="E535" s="5"/>
      <c r="F535" s="6" t="s">
        <v>849</v>
      </c>
      <c r="G535" s="3" t="s">
        <v>850</v>
      </c>
      <c r="H535" s="6" t="s">
        <v>851</v>
      </c>
      <c r="I535" s="3" t="s">
        <v>32</v>
      </c>
      <c r="J535" s="5" t="s">
        <v>13</v>
      </c>
      <c r="K535" s="7" t="s">
        <v>172</v>
      </c>
    </row>
    <row r="536" spans="2:11" s="25" customFormat="1" ht="97.5" customHeight="1" thickBot="1" x14ac:dyDescent="0.25">
      <c r="B536" s="35">
        <f t="shared" ref="B536:C536" si="170">B535+1</f>
        <v>78</v>
      </c>
      <c r="C536" s="8">
        <f t="shared" si="170"/>
        <v>488</v>
      </c>
      <c r="D536" s="9" t="str">
        <f t="shared" si="166"/>
        <v>SMP-0078</v>
      </c>
      <c r="E536" s="10"/>
      <c r="F536" s="11" t="s">
        <v>852</v>
      </c>
      <c r="G536" s="8" t="s">
        <v>853</v>
      </c>
      <c r="H536" s="11" t="s">
        <v>36</v>
      </c>
      <c r="I536" s="8" t="s">
        <v>304</v>
      </c>
      <c r="J536" s="10" t="s">
        <v>13</v>
      </c>
      <c r="K536" s="12" t="s">
        <v>172</v>
      </c>
    </row>
    <row r="537" spans="2:11" s="25" customFormat="1" ht="97.5" customHeight="1" thickBot="1" x14ac:dyDescent="0.25">
      <c r="B537" s="35">
        <f t="shared" ref="B537:C537" si="171">B536+1</f>
        <v>79</v>
      </c>
      <c r="C537" s="3">
        <f t="shared" si="171"/>
        <v>489</v>
      </c>
      <c r="D537" s="4" t="str">
        <f t="shared" si="166"/>
        <v>SMP-0079</v>
      </c>
      <c r="E537" s="5"/>
      <c r="F537" s="6" t="s">
        <v>854</v>
      </c>
      <c r="G537" s="3" t="s">
        <v>855</v>
      </c>
      <c r="H537" s="6" t="s">
        <v>36</v>
      </c>
      <c r="I537" s="3" t="s">
        <v>32</v>
      </c>
      <c r="J537" s="5" t="s">
        <v>13</v>
      </c>
      <c r="K537" s="7" t="s">
        <v>172</v>
      </c>
    </row>
    <row r="538" spans="2:11" s="25" customFormat="1" ht="97.5" customHeight="1" thickBot="1" x14ac:dyDescent="0.25">
      <c r="B538" s="35">
        <f t="shared" ref="B538:C538" si="172">B537+1</f>
        <v>80</v>
      </c>
      <c r="C538" s="8">
        <f t="shared" si="172"/>
        <v>490</v>
      </c>
      <c r="D538" s="9" t="str">
        <f t="shared" si="166"/>
        <v>SMP-0080</v>
      </c>
      <c r="E538" s="10"/>
      <c r="F538" s="11" t="s">
        <v>857</v>
      </c>
      <c r="G538" s="8" t="s">
        <v>392</v>
      </c>
      <c r="H538" s="11" t="s">
        <v>36</v>
      </c>
      <c r="I538" s="8" t="s">
        <v>65</v>
      </c>
      <c r="J538" s="10" t="s">
        <v>13</v>
      </c>
      <c r="K538" s="12" t="s">
        <v>172</v>
      </c>
    </row>
    <row r="539" spans="2:11" s="25" customFormat="1" ht="97.5" customHeight="1" thickBot="1" x14ac:dyDescent="0.25">
      <c r="B539" s="35">
        <f t="shared" ref="B539:C539" si="173">B538+1</f>
        <v>81</v>
      </c>
      <c r="C539" s="3">
        <f t="shared" si="173"/>
        <v>491</v>
      </c>
      <c r="D539" s="4" t="str">
        <f t="shared" si="166"/>
        <v>SMP-0081</v>
      </c>
      <c r="E539" s="5"/>
      <c r="F539" s="6" t="s">
        <v>858</v>
      </c>
      <c r="G539" s="3" t="s">
        <v>859</v>
      </c>
      <c r="H539" s="6" t="s">
        <v>36</v>
      </c>
      <c r="I539" s="3" t="s">
        <v>61</v>
      </c>
      <c r="J539" s="5" t="s">
        <v>13</v>
      </c>
      <c r="K539" s="7" t="s">
        <v>172</v>
      </c>
    </row>
    <row r="540" spans="2:11" s="25" customFormat="1" ht="97.5" customHeight="1" thickBot="1" x14ac:dyDescent="0.25">
      <c r="B540" s="35">
        <f t="shared" ref="B540:C540" si="174">B539+1</f>
        <v>82</v>
      </c>
      <c r="C540" s="8">
        <f t="shared" si="174"/>
        <v>492</v>
      </c>
      <c r="D540" s="9" t="str">
        <f t="shared" si="166"/>
        <v>SMP-0082</v>
      </c>
      <c r="E540" s="10"/>
      <c r="F540" s="11" t="s">
        <v>860</v>
      </c>
      <c r="G540" s="8" t="s">
        <v>861</v>
      </c>
      <c r="H540" s="11" t="s">
        <v>36</v>
      </c>
      <c r="I540" s="8" t="s">
        <v>572</v>
      </c>
      <c r="J540" s="10" t="s">
        <v>13</v>
      </c>
      <c r="K540" s="12" t="s">
        <v>172</v>
      </c>
    </row>
    <row r="541" spans="2:11" s="25" customFormat="1" ht="97.5" customHeight="1" thickBot="1" x14ac:dyDescent="0.25">
      <c r="B541" s="35">
        <f t="shared" ref="B541:C541" si="175">B540+1</f>
        <v>83</v>
      </c>
      <c r="C541" s="3">
        <f t="shared" si="175"/>
        <v>493</v>
      </c>
      <c r="D541" s="4" t="str">
        <f t="shared" si="166"/>
        <v>SMP-0083</v>
      </c>
      <c r="E541" s="5"/>
      <c r="F541" s="6" t="s">
        <v>862</v>
      </c>
      <c r="G541" s="3" t="s">
        <v>863</v>
      </c>
      <c r="H541" s="6" t="s">
        <v>36</v>
      </c>
      <c r="I541" s="3" t="s">
        <v>61</v>
      </c>
      <c r="J541" s="5" t="s">
        <v>13</v>
      </c>
      <c r="K541" s="7" t="s">
        <v>172</v>
      </c>
    </row>
    <row r="542" spans="2:11" s="25" customFormat="1" ht="97.5" customHeight="1" thickBot="1" x14ac:dyDescent="0.25">
      <c r="B542" s="35">
        <f t="shared" ref="B542:C542" si="176">B541+1</f>
        <v>84</v>
      </c>
      <c r="C542" s="8">
        <f t="shared" si="176"/>
        <v>494</v>
      </c>
      <c r="D542" s="9" t="str">
        <f t="shared" si="166"/>
        <v>SMP-0084</v>
      </c>
      <c r="E542" s="10"/>
      <c r="F542" s="11" t="s">
        <v>864</v>
      </c>
      <c r="G542" s="8" t="s">
        <v>865</v>
      </c>
      <c r="H542" s="11" t="s">
        <v>36</v>
      </c>
      <c r="I542" s="8" t="s">
        <v>65</v>
      </c>
      <c r="J542" s="10" t="s">
        <v>13</v>
      </c>
      <c r="K542" s="12" t="s">
        <v>172</v>
      </c>
    </row>
    <row r="543" spans="2:11" s="25" customFormat="1" ht="97.5" customHeight="1" thickBot="1" x14ac:dyDescent="0.25">
      <c r="B543" s="35">
        <f t="shared" ref="B543:C543" si="177">B542+1</f>
        <v>85</v>
      </c>
      <c r="C543" s="3">
        <f t="shared" si="177"/>
        <v>495</v>
      </c>
      <c r="D543" s="4" t="str">
        <f t="shared" si="166"/>
        <v>SMP-0085</v>
      </c>
      <c r="E543" s="5"/>
      <c r="F543" s="6" t="s">
        <v>866</v>
      </c>
      <c r="G543" s="3" t="s">
        <v>867</v>
      </c>
      <c r="H543" s="6" t="s">
        <v>36</v>
      </c>
      <c r="I543" s="3" t="s">
        <v>65</v>
      </c>
      <c r="J543" s="5" t="s">
        <v>13</v>
      </c>
      <c r="K543" s="7" t="s">
        <v>172</v>
      </c>
    </row>
    <row r="544" spans="2:11" s="25" customFormat="1" ht="97.5" customHeight="1" thickBot="1" x14ac:dyDescent="0.25">
      <c r="B544" s="35">
        <f t="shared" ref="B544:C544" si="178">B543+1</f>
        <v>86</v>
      </c>
      <c r="C544" s="8">
        <f t="shared" si="178"/>
        <v>496</v>
      </c>
      <c r="D544" s="9" t="str">
        <f t="shared" si="166"/>
        <v>SMP-0086</v>
      </c>
      <c r="E544" s="10"/>
      <c r="F544" s="11" t="s">
        <v>869</v>
      </c>
      <c r="G544" s="8" t="s">
        <v>870</v>
      </c>
      <c r="H544" s="11" t="s">
        <v>36</v>
      </c>
      <c r="I544" s="8" t="s">
        <v>65</v>
      </c>
      <c r="J544" s="10" t="s">
        <v>13</v>
      </c>
      <c r="K544" s="12" t="s">
        <v>172</v>
      </c>
    </row>
    <row r="545" spans="2:11" s="25" customFormat="1" ht="97.5" customHeight="1" thickBot="1" x14ac:dyDescent="0.25">
      <c r="B545" s="35">
        <f t="shared" ref="B545:C545" si="179">B544+1</f>
        <v>87</v>
      </c>
      <c r="C545" s="3">
        <f t="shared" si="179"/>
        <v>497</v>
      </c>
      <c r="D545" s="4" t="str">
        <f t="shared" si="166"/>
        <v>SMP-0087</v>
      </c>
      <c r="E545" s="5"/>
      <c r="F545" s="6" t="s">
        <v>871</v>
      </c>
      <c r="G545" s="3" t="s">
        <v>392</v>
      </c>
      <c r="H545" s="6" t="s">
        <v>36</v>
      </c>
      <c r="I545" s="3" t="s">
        <v>65</v>
      </c>
      <c r="J545" s="5" t="s">
        <v>13</v>
      </c>
      <c r="K545" s="7" t="s">
        <v>172</v>
      </c>
    </row>
    <row r="546" spans="2:11" s="25" customFormat="1" ht="97.5" customHeight="1" thickBot="1" x14ac:dyDescent="0.25">
      <c r="B546" s="35">
        <f t="shared" ref="B546:C546" si="180">B545+1</f>
        <v>88</v>
      </c>
      <c r="C546" s="8">
        <f t="shared" si="180"/>
        <v>498</v>
      </c>
      <c r="D546" s="9" t="str">
        <f t="shared" si="166"/>
        <v>SMP-0088</v>
      </c>
      <c r="E546" s="10"/>
      <c r="F546" s="11" t="s">
        <v>849</v>
      </c>
      <c r="G546" s="8" t="s">
        <v>850</v>
      </c>
      <c r="H546" s="11" t="s">
        <v>706</v>
      </c>
      <c r="I546" s="8" t="s">
        <v>65</v>
      </c>
      <c r="J546" s="10" t="s">
        <v>13</v>
      </c>
      <c r="K546" s="12" t="s">
        <v>172</v>
      </c>
    </row>
    <row r="547" spans="2:11" s="25" customFormat="1" ht="97.5" customHeight="1" thickBot="1" x14ac:dyDescent="0.25">
      <c r="B547" s="35">
        <f t="shared" ref="B547:C547" si="181">B546+1</f>
        <v>89</v>
      </c>
      <c r="C547" s="3">
        <f t="shared" si="181"/>
        <v>499</v>
      </c>
      <c r="D547" s="4" t="str">
        <f t="shared" si="166"/>
        <v>SMP-0089</v>
      </c>
      <c r="E547" s="5"/>
      <c r="F547" s="6" t="s">
        <v>872</v>
      </c>
      <c r="G547" s="3" t="s">
        <v>392</v>
      </c>
      <c r="H547" s="6" t="s">
        <v>706</v>
      </c>
      <c r="I547" s="3" t="s">
        <v>65</v>
      </c>
      <c r="J547" s="5" t="s">
        <v>13</v>
      </c>
      <c r="K547" s="7" t="s">
        <v>172</v>
      </c>
    </row>
    <row r="548" spans="2:11" s="25" customFormat="1" ht="97.5" customHeight="1" thickBot="1" x14ac:dyDescent="0.25">
      <c r="B548" s="35">
        <f t="shared" ref="B548:C548" si="182">B547+1</f>
        <v>90</v>
      </c>
      <c r="C548" s="8">
        <f t="shared" si="182"/>
        <v>500</v>
      </c>
      <c r="D548" s="9" t="str">
        <f t="shared" si="166"/>
        <v>SMP-0090</v>
      </c>
      <c r="E548" s="10"/>
      <c r="F548" s="11" t="s">
        <v>873</v>
      </c>
      <c r="G548" s="8" t="s">
        <v>874</v>
      </c>
      <c r="H548" s="11" t="s">
        <v>36</v>
      </c>
      <c r="I548" s="8" t="s">
        <v>229</v>
      </c>
      <c r="J548" s="10" t="s">
        <v>13</v>
      </c>
      <c r="K548" s="12" t="s">
        <v>172</v>
      </c>
    </row>
    <row r="549" spans="2:11" s="25" customFormat="1" ht="97.5" customHeight="1" thickBot="1" x14ac:dyDescent="0.25">
      <c r="B549" s="35">
        <f t="shared" ref="B549:C549" si="183">B548+1</f>
        <v>91</v>
      </c>
      <c r="C549" s="3">
        <f t="shared" si="183"/>
        <v>501</v>
      </c>
      <c r="D549" s="4" t="str">
        <f t="shared" si="166"/>
        <v>SMP-0091</v>
      </c>
      <c r="E549" s="5"/>
      <c r="F549" s="6" t="s">
        <v>875</v>
      </c>
      <c r="G549" s="3" t="s">
        <v>392</v>
      </c>
      <c r="H549" s="6" t="s">
        <v>876</v>
      </c>
      <c r="I549" s="3" t="s">
        <v>229</v>
      </c>
      <c r="J549" s="5" t="s">
        <v>13</v>
      </c>
      <c r="K549" s="7" t="s">
        <v>172</v>
      </c>
    </row>
    <row r="550" spans="2:11" s="25" customFormat="1" ht="97.5" customHeight="1" thickBot="1" x14ac:dyDescent="0.25">
      <c r="B550" s="35">
        <f t="shared" ref="B550:C550" si="184">B549+1</f>
        <v>92</v>
      </c>
      <c r="C550" s="8">
        <f t="shared" si="184"/>
        <v>502</v>
      </c>
      <c r="D550" s="9" t="str">
        <f t="shared" si="166"/>
        <v>SMP-0092</v>
      </c>
      <c r="E550" s="10"/>
      <c r="F550" s="11" t="s">
        <v>877</v>
      </c>
      <c r="G550" s="8" t="s">
        <v>878</v>
      </c>
      <c r="H550" s="11" t="s">
        <v>36</v>
      </c>
      <c r="I550" s="8" t="s">
        <v>32</v>
      </c>
      <c r="J550" s="10" t="s">
        <v>13</v>
      </c>
      <c r="K550" s="12" t="s">
        <v>172</v>
      </c>
    </row>
    <row r="551" spans="2:11" s="25" customFormat="1" ht="97.5" customHeight="1" thickBot="1" x14ac:dyDescent="0.25">
      <c r="B551" s="35">
        <f t="shared" ref="B551:C551" si="185">B550+1</f>
        <v>93</v>
      </c>
      <c r="C551" s="3">
        <f t="shared" si="185"/>
        <v>503</v>
      </c>
      <c r="D551" s="4" t="str">
        <f t="shared" si="166"/>
        <v>SMP-0093</v>
      </c>
      <c r="E551" s="5"/>
      <c r="F551" s="6" t="s">
        <v>879</v>
      </c>
      <c r="G551" s="3" t="s">
        <v>392</v>
      </c>
      <c r="H551" s="6" t="s">
        <v>36</v>
      </c>
      <c r="I551" s="3" t="s">
        <v>32</v>
      </c>
      <c r="J551" s="5" t="s">
        <v>13</v>
      </c>
      <c r="K551" s="7" t="s">
        <v>172</v>
      </c>
    </row>
    <row r="552" spans="2:11" s="25" customFormat="1" ht="97.5" customHeight="1" thickBot="1" x14ac:dyDescent="0.25">
      <c r="B552" s="35">
        <f t="shared" ref="B552:C552" si="186">B551+1</f>
        <v>94</v>
      </c>
      <c r="C552" s="8">
        <f t="shared" si="186"/>
        <v>504</v>
      </c>
      <c r="D552" s="9" t="str">
        <f t="shared" si="166"/>
        <v>SMP-0094</v>
      </c>
      <c r="E552" s="10"/>
      <c r="F552" s="11" t="s">
        <v>880</v>
      </c>
      <c r="G552" s="8" t="s">
        <v>392</v>
      </c>
      <c r="H552" s="11" t="s">
        <v>36</v>
      </c>
      <c r="I552" s="8" t="s">
        <v>99</v>
      </c>
      <c r="J552" s="10" t="s">
        <v>13</v>
      </c>
      <c r="K552" s="12" t="s">
        <v>172</v>
      </c>
    </row>
    <row r="553" spans="2:11" s="25" customFormat="1" ht="97.5" customHeight="1" thickBot="1" x14ac:dyDescent="0.25">
      <c r="B553" s="35">
        <f t="shared" ref="B553:C553" si="187">B552+1</f>
        <v>95</v>
      </c>
      <c r="C553" s="3">
        <f t="shared" si="187"/>
        <v>505</v>
      </c>
      <c r="D553" s="4" t="str">
        <f t="shared" si="166"/>
        <v>SMP-0095</v>
      </c>
      <c r="E553" s="5"/>
      <c r="F553" s="6" t="s">
        <v>881</v>
      </c>
      <c r="G553" s="3" t="s">
        <v>392</v>
      </c>
      <c r="H553" s="6" t="s">
        <v>36</v>
      </c>
      <c r="I553" s="3" t="s">
        <v>65</v>
      </c>
      <c r="J553" s="5" t="s">
        <v>13</v>
      </c>
      <c r="K553" s="7" t="s">
        <v>172</v>
      </c>
    </row>
    <row r="554" spans="2:11" s="25" customFormat="1" ht="97.5" customHeight="1" thickBot="1" x14ac:dyDescent="0.25">
      <c r="B554" s="35">
        <f t="shared" ref="B554:C554" si="188">B553+1</f>
        <v>96</v>
      </c>
      <c r="C554" s="8">
        <f t="shared" si="188"/>
        <v>506</v>
      </c>
      <c r="D554" s="9" t="str">
        <f t="shared" si="166"/>
        <v>SMP-0096</v>
      </c>
      <c r="E554" s="10"/>
      <c r="F554" s="11" t="s">
        <v>882</v>
      </c>
      <c r="G554" s="8" t="s">
        <v>883</v>
      </c>
      <c r="H554" s="11" t="s">
        <v>36</v>
      </c>
      <c r="I554" s="8" t="s">
        <v>99</v>
      </c>
      <c r="J554" s="10" t="s">
        <v>13</v>
      </c>
      <c r="K554" s="12" t="s">
        <v>172</v>
      </c>
    </row>
    <row r="555" spans="2:11" s="25" customFormat="1" ht="97.5" customHeight="1" thickBot="1" x14ac:dyDescent="0.25">
      <c r="B555" s="35">
        <f t="shared" ref="B555:C555" si="189">B554+1</f>
        <v>97</v>
      </c>
      <c r="C555" s="3">
        <f t="shared" si="189"/>
        <v>507</v>
      </c>
      <c r="D555" s="4" t="str">
        <f t="shared" si="166"/>
        <v>SMP-0097</v>
      </c>
      <c r="E555" s="5"/>
      <c r="F555" s="6" t="s">
        <v>884</v>
      </c>
      <c r="G555" s="3" t="s">
        <v>885</v>
      </c>
      <c r="H555" s="6" t="s">
        <v>36</v>
      </c>
      <c r="I555" s="3" t="s">
        <v>281</v>
      </c>
      <c r="J555" s="5" t="s">
        <v>13</v>
      </c>
      <c r="K555" s="7" t="s">
        <v>172</v>
      </c>
    </row>
    <row r="556" spans="2:11" s="25" customFormat="1" ht="97.5" customHeight="1" thickBot="1" x14ac:dyDescent="0.25">
      <c r="B556" s="35">
        <f t="shared" ref="B556:C556" si="190">B555+1</f>
        <v>98</v>
      </c>
      <c r="C556" s="8">
        <f t="shared" si="190"/>
        <v>508</v>
      </c>
      <c r="D556" s="9" t="str">
        <f t="shared" si="166"/>
        <v>SMP-0098</v>
      </c>
      <c r="E556" s="10"/>
      <c r="F556" s="11" t="s">
        <v>852</v>
      </c>
      <c r="G556" s="8" t="s">
        <v>853</v>
      </c>
      <c r="H556" s="11" t="s">
        <v>36</v>
      </c>
      <c r="I556" s="8" t="s">
        <v>888</v>
      </c>
      <c r="J556" s="10" t="s">
        <v>13</v>
      </c>
      <c r="K556" s="12" t="s">
        <v>172</v>
      </c>
    </row>
    <row r="557" spans="2:11" s="25" customFormat="1" ht="97.5" customHeight="1" thickBot="1" x14ac:dyDescent="0.25">
      <c r="B557" s="35">
        <f t="shared" ref="B557:C557" si="191">B556+1</f>
        <v>99</v>
      </c>
      <c r="C557" s="3">
        <f t="shared" si="191"/>
        <v>509</v>
      </c>
      <c r="D557" s="4" t="str">
        <f t="shared" si="166"/>
        <v>SMP-0099</v>
      </c>
      <c r="E557" s="5"/>
      <c r="F557" s="6" t="s">
        <v>893</v>
      </c>
      <c r="G557" s="3" t="s">
        <v>894</v>
      </c>
      <c r="H557" s="6" t="s">
        <v>36</v>
      </c>
      <c r="I557" s="3" t="s">
        <v>32</v>
      </c>
      <c r="J557" s="5" t="s">
        <v>13</v>
      </c>
      <c r="K557" s="7" t="s">
        <v>172</v>
      </c>
    </row>
    <row r="558" spans="2:11" s="25" customFormat="1" ht="97.5" customHeight="1" thickBot="1" x14ac:dyDescent="0.25">
      <c r="B558" s="35">
        <f t="shared" ref="B558:C558" si="192">B557+1</f>
        <v>100</v>
      </c>
      <c r="C558" s="8">
        <f t="shared" si="192"/>
        <v>510</v>
      </c>
      <c r="D558" s="9" t="str">
        <f t="shared" ref="D558:D589" si="193">CONCATENATE("SMP","-","0",B558)</f>
        <v>SMP-0100</v>
      </c>
      <c r="E558" s="10"/>
      <c r="F558" s="11" t="s">
        <v>895</v>
      </c>
      <c r="G558" s="8" t="s">
        <v>896</v>
      </c>
      <c r="H558" s="11" t="s">
        <v>36</v>
      </c>
      <c r="I558" s="8" t="s">
        <v>32</v>
      </c>
      <c r="J558" s="10" t="s">
        <v>13</v>
      </c>
      <c r="K558" s="12" t="s">
        <v>172</v>
      </c>
    </row>
    <row r="559" spans="2:11" s="25" customFormat="1" ht="97.5" customHeight="1" thickBot="1" x14ac:dyDescent="0.25">
      <c r="B559" s="35">
        <f t="shared" ref="B559:C559" si="194">B558+1</f>
        <v>101</v>
      </c>
      <c r="C559" s="3">
        <f t="shared" si="194"/>
        <v>511</v>
      </c>
      <c r="D559" s="4" t="str">
        <f t="shared" si="193"/>
        <v>SMP-0101</v>
      </c>
      <c r="E559" s="5"/>
      <c r="F559" s="6" t="s">
        <v>908</v>
      </c>
      <c r="G559" s="3" t="s">
        <v>909</v>
      </c>
      <c r="H559" s="6" t="s">
        <v>36</v>
      </c>
      <c r="I559" s="3" t="s">
        <v>32</v>
      </c>
      <c r="J559" s="5" t="s">
        <v>13</v>
      </c>
      <c r="K559" s="7" t="s">
        <v>172</v>
      </c>
    </row>
    <row r="560" spans="2:11" s="25" customFormat="1" ht="97.5" customHeight="1" thickBot="1" x14ac:dyDescent="0.25">
      <c r="B560" s="35">
        <f t="shared" ref="B560:C560" si="195">B559+1</f>
        <v>102</v>
      </c>
      <c r="C560" s="8">
        <f t="shared" si="195"/>
        <v>512</v>
      </c>
      <c r="D560" s="9" t="str">
        <f t="shared" si="193"/>
        <v>SMP-0102</v>
      </c>
      <c r="E560" s="10"/>
      <c r="F560" s="11" t="s">
        <v>910</v>
      </c>
      <c r="G560" s="8" t="s">
        <v>911</v>
      </c>
      <c r="H560" s="11" t="s">
        <v>36</v>
      </c>
      <c r="I560" s="8" t="s">
        <v>133</v>
      </c>
      <c r="J560" s="10" t="s">
        <v>13</v>
      </c>
      <c r="K560" s="12" t="s">
        <v>236</v>
      </c>
    </row>
    <row r="561" spans="2:11" s="25" customFormat="1" ht="97.5" customHeight="1" thickBot="1" x14ac:dyDescent="0.25">
      <c r="B561" s="35">
        <f t="shared" ref="B561:C561" si="196">B560+1</f>
        <v>103</v>
      </c>
      <c r="C561" s="3">
        <f t="shared" si="196"/>
        <v>513</v>
      </c>
      <c r="D561" s="4" t="str">
        <f t="shared" si="193"/>
        <v>SMP-0103</v>
      </c>
      <c r="E561" s="5"/>
      <c r="F561" s="6" t="s">
        <v>914</v>
      </c>
      <c r="G561" s="3" t="s">
        <v>915</v>
      </c>
      <c r="H561" s="6" t="s">
        <v>36</v>
      </c>
      <c r="I561" s="3" t="s">
        <v>65</v>
      </c>
      <c r="J561" s="5" t="s">
        <v>13</v>
      </c>
      <c r="K561" s="7" t="s">
        <v>172</v>
      </c>
    </row>
    <row r="562" spans="2:11" s="25" customFormat="1" ht="97.5" customHeight="1" thickBot="1" x14ac:dyDescent="0.25">
      <c r="B562" s="35">
        <f t="shared" ref="B562:C562" si="197">B561+1</f>
        <v>104</v>
      </c>
      <c r="C562" s="8">
        <f t="shared" si="197"/>
        <v>514</v>
      </c>
      <c r="D562" s="9" t="str">
        <f t="shared" si="193"/>
        <v>SMP-0104</v>
      </c>
      <c r="E562" s="10"/>
      <c r="F562" s="11" t="s">
        <v>919</v>
      </c>
      <c r="G562" s="8" t="s">
        <v>392</v>
      </c>
      <c r="H562" s="11" t="s">
        <v>36</v>
      </c>
      <c r="I562" s="8" t="s">
        <v>65</v>
      </c>
      <c r="J562" s="10" t="s">
        <v>13</v>
      </c>
      <c r="K562" s="12" t="s">
        <v>172</v>
      </c>
    </row>
    <row r="563" spans="2:11" s="25" customFormat="1" ht="97.5" customHeight="1" thickBot="1" x14ac:dyDescent="0.25">
      <c r="B563" s="35">
        <f t="shared" ref="B563:C563" si="198">B562+1</f>
        <v>105</v>
      </c>
      <c r="C563" s="3">
        <f t="shared" si="198"/>
        <v>515</v>
      </c>
      <c r="D563" s="4" t="str">
        <f t="shared" si="193"/>
        <v>SMP-0105</v>
      </c>
      <c r="E563" s="5"/>
      <c r="F563" s="6" t="s">
        <v>920</v>
      </c>
      <c r="G563" s="3" t="s">
        <v>392</v>
      </c>
      <c r="H563" s="6" t="s">
        <v>921</v>
      </c>
      <c r="I563" s="3" t="s">
        <v>761</v>
      </c>
      <c r="J563" s="5" t="s">
        <v>13</v>
      </c>
      <c r="K563" s="7" t="s">
        <v>172</v>
      </c>
    </row>
    <row r="564" spans="2:11" s="25" customFormat="1" ht="97.5" customHeight="1" thickBot="1" x14ac:dyDescent="0.25">
      <c r="B564" s="35">
        <f t="shared" ref="B564:C564" si="199">B563+1</f>
        <v>106</v>
      </c>
      <c r="C564" s="8">
        <f t="shared" si="199"/>
        <v>516</v>
      </c>
      <c r="D564" s="9" t="str">
        <f t="shared" si="193"/>
        <v>SMP-0106</v>
      </c>
      <c r="E564" s="10"/>
      <c r="F564" s="11" t="s">
        <v>922</v>
      </c>
      <c r="G564" s="8" t="s">
        <v>923</v>
      </c>
      <c r="H564" s="11" t="s">
        <v>924</v>
      </c>
      <c r="I564" s="8" t="s">
        <v>272</v>
      </c>
      <c r="J564" s="10" t="s">
        <v>13</v>
      </c>
      <c r="K564" s="12" t="s">
        <v>172</v>
      </c>
    </row>
    <row r="565" spans="2:11" s="25" customFormat="1" ht="97.5" customHeight="1" thickBot="1" x14ac:dyDescent="0.25">
      <c r="B565" s="35">
        <f t="shared" ref="B565:C565" si="200">B564+1</f>
        <v>107</v>
      </c>
      <c r="C565" s="3">
        <f t="shared" si="200"/>
        <v>517</v>
      </c>
      <c r="D565" s="4" t="str">
        <f t="shared" si="193"/>
        <v>SMP-0107</v>
      </c>
      <c r="E565" s="5"/>
      <c r="F565" s="6" t="s">
        <v>925</v>
      </c>
      <c r="G565" s="3" t="s">
        <v>926</v>
      </c>
      <c r="H565" s="6" t="s">
        <v>36</v>
      </c>
      <c r="I565" s="3" t="s">
        <v>99</v>
      </c>
      <c r="J565" s="5" t="s">
        <v>13</v>
      </c>
      <c r="K565" s="7" t="s">
        <v>172</v>
      </c>
    </row>
    <row r="566" spans="2:11" s="25" customFormat="1" ht="97.5" customHeight="1" thickBot="1" x14ac:dyDescent="0.25">
      <c r="B566" s="35">
        <f t="shared" ref="B566:C566" si="201">B565+1</f>
        <v>108</v>
      </c>
      <c r="C566" s="8">
        <f t="shared" si="201"/>
        <v>518</v>
      </c>
      <c r="D566" s="9" t="str">
        <f t="shared" si="193"/>
        <v>SMP-0108</v>
      </c>
      <c r="E566" s="10"/>
      <c r="F566" s="11" t="s">
        <v>927</v>
      </c>
      <c r="G566" s="8" t="s">
        <v>928</v>
      </c>
      <c r="H566" s="11" t="s">
        <v>36</v>
      </c>
      <c r="I566" s="8" t="s">
        <v>214</v>
      </c>
      <c r="J566" s="10" t="s">
        <v>13</v>
      </c>
      <c r="K566" s="12" t="s">
        <v>172</v>
      </c>
    </row>
    <row r="567" spans="2:11" s="25" customFormat="1" ht="97.5" customHeight="1" thickBot="1" x14ac:dyDescent="0.25">
      <c r="B567" s="35">
        <f t="shared" ref="B567:C567" si="202">B566+1</f>
        <v>109</v>
      </c>
      <c r="C567" s="3">
        <f t="shared" si="202"/>
        <v>519</v>
      </c>
      <c r="D567" s="4" t="str">
        <f t="shared" si="193"/>
        <v>SMP-0109</v>
      </c>
      <c r="E567" s="5"/>
      <c r="F567" s="6" t="s">
        <v>929</v>
      </c>
      <c r="G567" s="3" t="s">
        <v>930</v>
      </c>
      <c r="H567" s="6" t="s">
        <v>36</v>
      </c>
      <c r="I567" s="3" t="s">
        <v>295</v>
      </c>
      <c r="J567" s="5" t="s">
        <v>13</v>
      </c>
      <c r="K567" s="7" t="s">
        <v>172</v>
      </c>
    </row>
    <row r="568" spans="2:11" s="25" customFormat="1" ht="97.5" customHeight="1" thickBot="1" x14ac:dyDescent="0.25">
      <c r="B568" s="35">
        <f t="shared" ref="B568:C568" si="203">B567+1</f>
        <v>110</v>
      </c>
      <c r="C568" s="8">
        <f t="shared" si="203"/>
        <v>520</v>
      </c>
      <c r="D568" s="9" t="str">
        <f t="shared" si="193"/>
        <v>SMP-0110</v>
      </c>
      <c r="E568" s="10"/>
      <c r="F568" s="11" t="s">
        <v>931</v>
      </c>
      <c r="G568" s="8" t="s">
        <v>932</v>
      </c>
      <c r="H568" s="11" t="s">
        <v>36</v>
      </c>
      <c r="I568" s="8" t="s">
        <v>133</v>
      </c>
      <c r="J568" s="10" t="s">
        <v>13</v>
      </c>
      <c r="K568" s="12" t="s">
        <v>172</v>
      </c>
    </row>
    <row r="569" spans="2:11" s="25" customFormat="1" ht="97.5" customHeight="1" thickBot="1" x14ac:dyDescent="0.25">
      <c r="B569" s="35">
        <f t="shared" ref="B569:C569" si="204">B568+1</f>
        <v>111</v>
      </c>
      <c r="C569" s="3">
        <f t="shared" si="204"/>
        <v>521</v>
      </c>
      <c r="D569" s="4" t="str">
        <f t="shared" si="193"/>
        <v>SMP-0111</v>
      </c>
      <c r="E569" s="5"/>
      <c r="F569" s="6" t="s">
        <v>933</v>
      </c>
      <c r="G569" s="3" t="s">
        <v>392</v>
      </c>
      <c r="H569" s="6" t="s">
        <v>36</v>
      </c>
      <c r="I569" s="3" t="s">
        <v>248</v>
      </c>
      <c r="J569" s="5" t="s">
        <v>13</v>
      </c>
      <c r="K569" s="7" t="s">
        <v>172</v>
      </c>
    </row>
    <row r="570" spans="2:11" s="25" customFormat="1" ht="97.5" customHeight="1" thickBot="1" x14ac:dyDescent="0.25">
      <c r="B570" s="35">
        <f t="shared" ref="B570:C570" si="205">B569+1</f>
        <v>112</v>
      </c>
      <c r="C570" s="8">
        <f t="shared" si="205"/>
        <v>522</v>
      </c>
      <c r="D570" s="9" t="str">
        <f t="shared" si="193"/>
        <v>SMP-0112</v>
      </c>
      <c r="E570" s="10"/>
      <c r="F570" s="11" t="s">
        <v>934</v>
      </c>
      <c r="G570" s="8" t="s">
        <v>935</v>
      </c>
      <c r="H570" s="11" t="s">
        <v>36</v>
      </c>
      <c r="I570" s="8" t="s">
        <v>248</v>
      </c>
      <c r="J570" s="10" t="s">
        <v>13</v>
      </c>
      <c r="K570" s="12" t="s">
        <v>172</v>
      </c>
    </row>
    <row r="571" spans="2:11" s="25" customFormat="1" ht="97.5" customHeight="1" thickBot="1" x14ac:dyDescent="0.25">
      <c r="B571" s="35">
        <f t="shared" ref="B571:C571" si="206">B570+1</f>
        <v>113</v>
      </c>
      <c r="C571" s="3">
        <f t="shared" si="206"/>
        <v>523</v>
      </c>
      <c r="D571" s="4" t="str">
        <f t="shared" si="193"/>
        <v>SMP-0113</v>
      </c>
      <c r="E571" s="5"/>
      <c r="F571" s="6" t="s">
        <v>936</v>
      </c>
      <c r="G571" s="3" t="s">
        <v>937</v>
      </c>
      <c r="H571" s="6" t="s">
        <v>36</v>
      </c>
      <c r="I571" s="3" t="s">
        <v>248</v>
      </c>
      <c r="J571" s="5" t="s">
        <v>13</v>
      </c>
      <c r="K571" s="7" t="s">
        <v>172</v>
      </c>
    </row>
    <row r="572" spans="2:11" s="25" customFormat="1" ht="97.5" customHeight="1" thickBot="1" x14ac:dyDescent="0.25">
      <c r="B572" s="35">
        <f t="shared" ref="B572:C572" si="207">B571+1</f>
        <v>114</v>
      </c>
      <c r="C572" s="8">
        <f t="shared" si="207"/>
        <v>524</v>
      </c>
      <c r="D572" s="9" t="str">
        <f t="shared" si="193"/>
        <v>SMP-0114</v>
      </c>
      <c r="E572" s="10"/>
      <c r="F572" s="11" t="s">
        <v>938</v>
      </c>
      <c r="G572" s="8" t="s">
        <v>392</v>
      </c>
      <c r="H572" s="11" t="s">
        <v>36</v>
      </c>
      <c r="I572" s="8" t="s">
        <v>65</v>
      </c>
      <c r="J572" s="10" t="s">
        <v>13</v>
      </c>
      <c r="K572" s="12" t="s">
        <v>172</v>
      </c>
    </row>
    <row r="573" spans="2:11" s="25" customFormat="1" ht="97.5" customHeight="1" thickBot="1" x14ac:dyDescent="0.25">
      <c r="B573" s="35">
        <f t="shared" ref="B573:C573" si="208">B572+1</f>
        <v>115</v>
      </c>
      <c r="C573" s="3">
        <f t="shared" si="208"/>
        <v>525</v>
      </c>
      <c r="D573" s="4" t="str">
        <f t="shared" si="193"/>
        <v>SMP-0115</v>
      </c>
      <c r="E573" s="5"/>
      <c r="F573" s="6" t="s">
        <v>939</v>
      </c>
      <c r="G573" s="3" t="s">
        <v>940</v>
      </c>
      <c r="H573" s="6" t="s">
        <v>36</v>
      </c>
      <c r="I573" s="3" t="s">
        <v>229</v>
      </c>
      <c r="J573" s="5" t="s">
        <v>13</v>
      </c>
      <c r="K573" s="7" t="s">
        <v>172</v>
      </c>
    </row>
    <row r="574" spans="2:11" s="25" customFormat="1" ht="97.5" customHeight="1" thickBot="1" x14ac:dyDescent="0.25">
      <c r="B574" s="35">
        <f t="shared" ref="B574:C574" si="209">B573+1</f>
        <v>116</v>
      </c>
      <c r="C574" s="8">
        <f t="shared" si="209"/>
        <v>526</v>
      </c>
      <c r="D574" s="9" t="str">
        <f t="shared" si="193"/>
        <v>SMP-0116</v>
      </c>
      <c r="E574" s="10"/>
      <c r="F574" s="11" t="s">
        <v>941</v>
      </c>
      <c r="G574" s="8" t="s">
        <v>942</v>
      </c>
      <c r="H574" s="11" t="s">
        <v>36</v>
      </c>
      <c r="I574" s="8" t="s">
        <v>761</v>
      </c>
      <c r="J574" s="10" t="s">
        <v>13</v>
      </c>
      <c r="K574" s="12" t="s">
        <v>172</v>
      </c>
    </row>
    <row r="575" spans="2:11" s="25" customFormat="1" ht="97.5" customHeight="1" thickBot="1" x14ac:dyDescent="0.25">
      <c r="B575" s="35">
        <f t="shared" ref="B575:C575" si="210">B574+1</f>
        <v>117</v>
      </c>
      <c r="C575" s="3">
        <f t="shared" si="210"/>
        <v>527</v>
      </c>
      <c r="D575" s="4" t="str">
        <f t="shared" si="193"/>
        <v>SMP-0117</v>
      </c>
      <c r="E575" s="5"/>
      <c r="F575" s="6" t="s">
        <v>943</v>
      </c>
      <c r="G575" s="3" t="s">
        <v>1283</v>
      </c>
      <c r="H575" s="6" t="s">
        <v>36</v>
      </c>
      <c r="I575" s="3" t="s">
        <v>761</v>
      </c>
      <c r="J575" s="5" t="s">
        <v>13</v>
      </c>
      <c r="K575" s="7" t="s">
        <v>172</v>
      </c>
    </row>
    <row r="576" spans="2:11" s="25" customFormat="1" ht="97.5" customHeight="1" thickBot="1" x14ac:dyDescent="0.25">
      <c r="B576" s="35">
        <f t="shared" ref="B576:C576" si="211">B575+1</f>
        <v>118</v>
      </c>
      <c r="C576" s="8">
        <f t="shared" si="211"/>
        <v>528</v>
      </c>
      <c r="D576" s="9" t="str">
        <f t="shared" si="193"/>
        <v>SMP-0118</v>
      </c>
      <c r="E576" s="10"/>
      <c r="F576" s="11" t="s">
        <v>944</v>
      </c>
      <c r="G576" s="8" t="s">
        <v>945</v>
      </c>
      <c r="H576" s="11" t="s">
        <v>748</v>
      </c>
      <c r="I576" s="8" t="s">
        <v>65</v>
      </c>
      <c r="J576" s="10" t="s">
        <v>13</v>
      </c>
      <c r="K576" s="12" t="s">
        <v>172</v>
      </c>
    </row>
    <row r="577" spans="2:11" s="25" customFormat="1" ht="97.5" customHeight="1" thickBot="1" x14ac:dyDescent="0.25">
      <c r="B577" s="35">
        <f t="shared" ref="B577:C577" si="212">B576+1</f>
        <v>119</v>
      </c>
      <c r="C577" s="3">
        <f t="shared" si="212"/>
        <v>529</v>
      </c>
      <c r="D577" s="4" t="str">
        <f t="shared" si="193"/>
        <v>SMP-0119</v>
      </c>
      <c r="E577" s="5"/>
      <c r="F577" s="6" t="s">
        <v>946</v>
      </c>
      <c r="G577" s="3" t="s">
        <v>947</v>
      </c>
      <c r="H577" s="6" t="s">
        <v>748</v>
      </c>
      <c r="I577" s="3" t="s">
        <v>65</v>
      </c>
      <c r="J577" s="5" t="s">
        <v>13</v>
      </c>
      <c r="K577" s="7" t="s">
        <v>172</v>
      </c>
    </row>
    <row r="578" spans="2:11" s="25" customFormat="1" ht="97.5" customHeight="1" thickBot="1" x14ac:dyDescent="0.25">
      <c r="B578" s="35">
        <f t="shared" ref="B578:C578" si="213">B577+1</f>
        <v>120</v>
      </c>
      <c r="C578" s="8">
        <f t="shared" si="213"/>
        <v>530</v>
      </c>
      <c r="D578" s="9" t="str">
        <f t="shared" si="193"/>
        <v>SMP-0120</v>
      </c>
      <c r="E578" s="10"/>
      <c r="F578" s="11" t="s">
        <v>948</v>
      </c>
      <c r="G578" s="8" t="s">
        <v>949</v>
      </c>
      <c r="H578" s="11" t="s">
        <v>36</v>
      </c>
      <c r="I578" s="8" t="s">
        <v>65</v>
      </c>
      <c r="J578" s="10" t="s">
        <v>13</v>
      </c>
      <c r="K578" s="12" t="s">
        <v>172</v>
      </c>
    </row>
    <row r="579" spans="2:11" s="25" customFormat="1" ht="97.5" customHeight="1" thickBot="1" x14ac:dyDescent="0.25">
      <c r="B579" s="35">
        <f t="shared" ref="B579:C579" si="214">B578+1</f>
        <v>121</v>
      </c>
      <c r="C579" s="3">
        <f t="shared" si="214"/>
        <v>531</v>
      </c>
      <c r="D579" s="4" t="str">
        <f t="shared" si="193"/>
        <v>SMP-0121</v>
      </c>
      <c r="E579" s="5"/>
      <c r="F579" s="6" t="s">
        <v>950</v>
      </c>
      <c r="G579" s="3" t="s">
        <v>951</v>
      </c>
      <c r="H579" s="6" t="s">
        <v>36</v>
      </c>
      <c r="I579" s="3" t="s">
        <v>229</v>
      </c>
      <c r="J579" s="5" t="s">
        <v>13</v>
      </c>
      <c r="K579" s="7" t="s">
        <v>172</v>
      </c>
    </row>
    <row r="580" spans="2:11" s="25" customFormat="1" ht="97.5" customHeight="1" thickBot="1" x14ac:dyDescent="0.25">
      <c r="B580" s="35">
        <f t="shared" ref="B580:C580" si="215">B579+1</f>
        <v>122</v>
      </c>
      <c r="C580" s="8">
        <f t="shared" si="215"/>
        <v>532</v>
      </c>
      <c r="D580" s="9" t="str">
        <f t="shared" si="193"/>
        <v>SMP-0122</v>
      </c>
      <c r="E580" s="10"/>
      <c r="F580" s="11" t="s">
        <v>952</v>
      </c>
      <c r="G580" s="8" t="s">
        <v>953</v>
      </c>
      <c r="H580" s="11" t="s">
        <v>36</v>
      </c>
      <c r="I580" s="8" t="s">
        <v>32</v>
      </c>
      <c r="J580" s="10" t="s">
        <v>13</v>
      </c>
      <c r="K580" s="12" t="s">
        <v>172</v>
      </c>
    </row>
    <row r="581" spans="2:11" s="25" customFormat="1" ht="97.5" customHeight="1" thickBot="1" x14ac:dyDescent="0.25">
      <c r="B581" s="35">
        <f t="shared" ref="B581:C581" si="216">B580+1</f>
        <v>123</v>
      </c>
      <c r="C581" s="3">
        <f t="shared" si="216"/>
        <v>533</v>
      </c>
      <c r="D581" s="4" t="str">
        <f t="shared" si="193"/>
        <v>SMP-0123</v>
      </c>
      <c r="E581" s="5"/>
      <c r="F581" s="6" t="s">
        <v>956</v>
      </c>
      <c r="G581" s="3" t="s">
        <v>957</v>
      </c>
      <c r="H581" s="6" t="s">
        <v>36</v>
      </c>
      <c r="I581" s="3" t="s">
        <v>242</v>
      </c>
      <c r="J581" s="5" t="s">
        <v>13</v>
      </c>
      <c r="K581" s="7" t="s">
        <v>172</v>
      </c>
    </row>
    <row r="582" spans="2:11" s="25" customFormat="1" ht="97.5" customHeight="1" thickBot="1" x14ac:dyDescent="0.25">
      <c r="B582" s="35">
        <f t="shared" ref="B582:C582" si="217">B581+1</f>
        <v>124</v>
      </c>
      <c r="C582" s="8">
        <f t="shared" si="217"/>
        <v>534</v>
      </c>
      <c r="D582" s="9" t="str">
        <f t="shared" si="193"/>
        <v>SMP-0124</v>
      </c>
      <c r="E582" s="10"/>
      <c r="F582" s="11" t="s">
        <v>958</v>
      </c>
      <c r="G582" s="8" t="s">
        <v>959</v>
      </c>
      <c r="H582" s="11" t="s">
        <v>36</v>
      </c>
      <c r="I582" s="8" t="s">
        <v>32</v>
      </c>
      <c r="J582" s="10" t="s">
        <v>13</v>
      </c>
      <c r="K582" s="12" t="s">
        <v>172</v>
      </c>
    </row>
    <row r="583" spans="2:11" s="25" customFormat="1" ht="97.5" customHeight="1" thickBot="1" x14ac:dyDescent="0.25">
      <c r="B583" s="35">
        <f t="shared" ref="B583:C583" si="218">B582+1</f>
        <v>125</v>
      </c>
      <c r="C583" s="3">
        <f t="shared" si="218"/>
        <v>535</v>
      </c>
      <c r="D583" s="4" t="str">
        <f t="shared" si="193"/>
        <v>SMP-0125</v>
      </c>
      <c r="E583" s="5"/>
      <c r="F583" s="6" t="s">
        <v>960</v>
      </c>
      <c r="G583" s="3" t="s">
        <v>392</v>
      </c>
      <c r="H583" s="6" t="s">
        <v>36</v>
      </c>
      <c r="I583" s="3" t="s">
        <v>761</v>
      </c>
      <c r="J583" s="5" t="s">
        <v>13</v>
      </c>
      <c r="K583" s="7" t="s">
        <v>172</v>
      </c>
    </row>
    <row r="584" spans="2:11" s="25" customFormat="1" ht="97.5" customHeight="1" thickBot="1" x14ac:dyDescent="0.25">
      <c r="B584" s="35">
        <f t="shared" ref="B584:C584" si="219">B583+1</f>
        <v>126</v>
      </c>
      <c r="C584" s="8">
        <f t="shared" si="219"/>
        <v>536</v>
      </c>
      <c r="D584" s="9" t="str">
        <f t="shared" si="193"/>
        <v>SMP-0126</v>
      </c>
      <c r="E584" s="10"/>
      <c r="F584" s="11" t="s">
        <v>961</v>
      </c>
      <c r="G584" s="8" t="s">
        <v>962</v>
      </c>
      <c r="H584" s="11" t="s">
        <v>36</v>
      </c>
      <c r="I584" s="8" t="s">
        <v>65</v>
      </c>
      <c r="J584" s="10" t="s">
        <v>13</v>
      </c>
      <c r="K584" s="12" t="s">
        <v>172</v>
      </c>
    </row>
    <row r="585" spans="2:11" s="25" customFormat="1" ht="97.5" customHeight="1" thickBot="1" x14ac:dyDescent="0.25">
      <c r="B585" s="35">
        <f t="shared" ref="B585:C585" si="220">B584+1</f>
        <v>127</v>
      </c>
      <c r="C585" s="3">
        <f t="shared" si="220"/>
        <v>537</v>
      </c>
      <c r="D585" s="4" t="str">
        <f t="shared" si="193"/>
        <v>SMP-0127</v>
      </c>
      <c r="E585" s="5"/>
      <c r="F585" s="6" t="s">
        <v>969</v>
      </c>
      <c r="G585" s="3" t="s">
        <v>970</v>
      </c>
      <c r="H585" s="6" t="s">
        <v>36</v>
      </c>
      <c r="I585" s="3" t="s">
        <v>65</v>
      </c>
      <c r="J585" s="5" t="s">
        <v>13</v>
      </c>
      <c r="K585" s="7" t="s">
        <v>172</v>
      </c>
    </row>
    <row r="586" spans="2:11" s="25" customFormat="1" ht="97.5" customHeight="1" thickBot="1" x14ac:dyDescent="0.25">
      <c r="B586" s="35">
        <f t="shared" ref="B586:C586" si="221">B585+1</f>
        <v>128</v>
      </c>
      <c r="C586" s="8">
        <f t="shared" si="221"/>
        <v>538</v>
      </c>
      <c r="D586" s="9" t="str">
        <f t="shared" si="193"/>
        <v>SMP-0128</v>
      </c>
      <c r="E586" s="10"/>
      <c r="F586" s="11" t="s">
        <v>971</v>
      </c>
      <c r="G586" s="8" t="s">
        <v>972</v>
      </c>
      <c r="H586" s="11" t="s">
        <v>36</v>
      </c>
      <c r="I586" s="8" t="s">
        <v>808</v>
      </c>
      <c r="J586" s="10" t="s">
        <v>13</v>
      </c>
      <c r="K586" s="12" t="s">
        <v>172</v>
      </c>
    </row>
    <row r="587" spans="2:11" s="25" customFormat="1" ht="97.5" customHeight="1" thickBot="1" x14ac:dyDescent="0.25">
      <c r="B587" s="35">
        <f t="shared" ref="B587:C587" si="222">B586+1</f>
        <v>129</v>
      </c>
      <c r="C587" s="3">
        <f t="shared" si="222"/>
        <v>539</v>
      </c>
      <c r="D587" s="4" t="str">
        <f t="shared" si="193"/>
        <v>SMP-0129</v>
      </c>
      <c r="E587" s="5"/>
      <c r="F587" s="6" t="s">
        <v>973</v>
      </c>
      <c r="G587" s="3" t="s">
        <v>974</v>
      </c>
      <c r="H587" s="6" t="s">
        <v>36</v>
      </c>
      <c r="I587" s="3" t="s">
        <v>65</v>
      </c>
      <c r="J587" s="5" t="s">
        <v>13</v>
      </c>
      <c r="K587" s="7" t="s">
        <v>172</v>
      </c>
    </row>
    <row r="588" spans="2:11" s="25" customFormat="1" ht="97.5" customHeight="1" thickBot="1" x14ac:dyDescent="0.25">
      <c r="B588" s="35">
        <f t="shared" ref="B588:C588" si="223">B587+1</f>
        <v>130</v>
      </c>
      <c r="C588" s="8">
        <f t="shared" si="223"/>
        <v>540</v>
      </c>
      <c r="D588" s="9" t="str">
        <f t="shared" si="193"/>
        <v>SMP-0130</v>
      </c>
      <c r="E588" s="10"/>
      <c r="F588" s="11" t="s">
        <v>975</v>
      </c>
      <c r="G588" s="8" t="s">
        <v>976</v>
      </c>
      <c r="H588" s="11" t="s">
        <v>36</v>
      </c>
      <c r="I588" s="8" t="s">
        <v>229</v>
      </c>
      <c r="J588" s="10" t="s">
        <v>13</v>
      </c>
      <c r="K588" s="12" t="s">
        <v>172</v>
      </c>
    </row>
    <row r="589" spans="2:11" s="25" customFormat="1" ht="97.5" customHeight="1" thickBot="1" x14ac:dyDescent="0.25">
      <c r="B589" s="35">
        <f t="shared" ref="B589:C589" si="224">B588+1</f>
        <v>131</v>
      </c>
      <c r="C589" s="3">
        <f t="shared" si="224"/>
        <v>541</v>
      </c>
      <c r="D589" s="4" t="str">
        <f t="shared" si="193"/>
        <v>SMP-0131</v>
      </c>
      <c r="E589" s="5"/>
      <c r="F589" s="6" t="s">
        <v>977</v>
      </c>
      <c r="G589" s="3" t="s">
        <v>978</v>
      </c>
      <c r="H589" s="6" t="s">
        <v>36</v>
      </c>
      <c r="I589" s="3" t="s">
        <v>229</v>
      </c>
      <c r="J589" s="5" t="s">
        <v>13</v>
      </c>
      <c r="K589" s="7" t="s">
        <v>172</v>
      </c>
    </row>
    <row r="590" spans="2:11" s="25" customFormat="1" ht="97.5" customHeight="1" thickBot="1" x14ac:dyDescent="0.25">
      <c r="B590" s="35">
        <f t="shared" ref="B590:C590" si="225">B589+1</f>
        <v>132</v>
      </c>
      <c r="C590" s="8">
        <f t="shared" si="225"/>
        <v>542</v>
      </c>
      <c r="D590" s="9" t="str">
        <f t="shared" ref="D590:D621" si="226">CONCATENATE("SMP","-","0",B590)</f>
        <v>SMP-0132</v>
      </c>
      <c r="E590" s="10"/>
      <c r="F590" s="11" t="s">
        <v>979</v>
      </c>
      <c r="G590" s="8" t="s">
        <v>980</v>
      </c>
      <c r="H590" s="11" t="s">
        <v>36</v>
      </c>
      <c r="I590" s="8" t="s">
        <v>229</v>
      </c>
      <c r="J590" s="10" t="s">
        <v>13</v>
      </c>
      <c r="K590" s="12" t="s">
        <v>172</v>
      </c>
    </row>
    <row r="591" spans="2:11" s="25" customFormat="1" ht="97.5" customHeight="1" thickBot="1" x14ac:dyDescent="0.25">
      <c r="B591" s="35">
        <f t="shared" ref="B591:C591" si="227">B590+1</f>
        <v>133</v>
      </c>
      <c r="C591" s="3">
        <f t="shared" si="227"/>
        <v>543</v>
      </c>
      <c r="D591" s="4" t="str">
        <f t="shared" si="226"/>
        <v>SMP-0133</v>
      </c>
      <c r="E591" s="5"/>
      <c r="F591" s="6" t="s">
        <v>981</v>
      </c>
      <c r="G591" s="3" t="s">
        <v>392</v>
      </c>
      <c r="H591" s="6" t="s">
        <v>36</v>
      </c>
      <c r="I591" s="3" t="s">
        <v>982</v>
      </c>
      <c r="J591" s="5" t="s">
        <v>13</v>
      </c>
      <c r="K591" s="7" t="s">
        <v>172</v>
      </c>
    </row>
    <row r="592" spans="2:11" s="25" customFormat="1" ht="97.5" customHeight="1" thickBot="1" x14ac:dyDescent="0.25">
      <c r="B592" s="35">
        <f t="shared" ref="B592:C592" si="228">B591+1</f>
        <v>134</v>
      </c>
      <c r="C592" s="8">
        <f t="shared" si="228"/>
        <v>544</v>
      </c>
      <c r="D592" s="9" t="str">
        <f t="shared" si="226"/>
        <v>SMP-0134</v>
      </c>
      <c r="E592" s="10"/>
      <c r="F592" s="11" t="s">
        <v>989</v>
      </c>
      <c r="G592" s="8" t="s">
        <v>392</v>
      </c>
      <c r="H592" s="11" t="s">
        <v>36</v>
      </c>
      <c r="I592" s="8" t="s">
        <v>32</v>
      </c>
      <c r="J592" s="10" t="s">
        <v>13</v>
      </c>
      <c r="K592" s="12" t="s">
        <v>172</v>
      </c>
    </row>
    <row r="593" spans="2:11" s="25" customFormat="1" ht="97.5" customHeight="1" thickBot="1" x14ac:dyDescent="0.25">
      <c r="B593" s="35">
        <f t="shared" ref="B593:C593" si="229">B592+1</f>
        <v>135</v>
      </c>
      <c r="C593" s="3">
        <f t="shared" si="229"/>
        <v>545</v>
      </c>
      <c r="D593" s="4" t="str">
        <f t="shared" si="226"/>
        <v>SMP-0135</v>
      </c>
      <c r="E593" s="5"/>
      <c r="F593" s="6" t="s">
        <v>990</v>
      </c>
      <c r="G593" s="3" t="s">
        <v>392</v>
      </c>
      <c r="H593" s="6" t="s">
        <v>36</v>
      </c>
      <c r="I593" s="3" t="s">
        <v>304</v>
      </c>
      <c r="J593" s="5" t="s">
        <v>13</v>
      </c>
      <c r="K593" s="7" t="s">
        <v>172</v>
      </c>
    </row>
    <row r="594" spans="2:11" s="25" customFormat="1" ht="97.5" customHeight="1" thickBot="1" x14ac:dyDescent="0.25">
      <c r="B594" s="35">
        <f t="shared" ref="B594:C594" si="230">B593+1</f>
        <v>136</v>
      </c>
      <c r="C594" s="8">
        <f t="shared" si="230"/>
        <v>546</v>
      </c>
      <c r="D594" s="9" t="str">
        <f t="shared" si="226"/>
        <v>SMP-0136</v>
      </c>
      <c r="E594" s="10"/>
      <c r="F594" s="11" t="s">
        <v>991</v>
      </c>
      <c r="G594" s="8" t="s">
        <v>992</v>
      </c>
      <c r="H594" s="11" t="s">
        <v>36</v>
      </c>
      <c r="I594" s="8" t="s">
        <v>761</v>
      </c>
      <c r="J594" s="10" t="s">
        <v>13</v>
      </c>
      <c r="K594" s="12" t="s">
        <v>172</v>
      </c>
    </row>
    <row r="595" spans="2:11" s="25" customFormat="1" ht="97.5" customHeight="1" thickBot="1" x14ac:dyDescent="0.25">
      <c r="B595" s="35">
        <f t="shared" ref="B595:C595" si="231">B594+1</f>
        <v>137</v>
      </c>
      <c r="C595" s="3">
        <f t="shared" si="231"/>
        <v>547</v>
      </c>
      <c r="D595" s="4" t="str">
        <f t="shared" si="226"/>
        <v>SMP-0137</v>
      </c>
      <c r="E595" s="5"/>
      <c r="F595" s="6" t="s">
        <v>993</v>
      </c>
      <c r="G595" s="3" t="s">
        <v>994</v>
      </c>
      <c r="H595" s="6" t="s">
        <v>36</v>
      </c>
      <c r="I595" s="3" t="s">
        <v>65</v>
      </c>
      <c r="J595" s="5" t="s">
        <v>13</v>
      </c>
      <c r="K595" s="7" t="s">
        <v>172</v>
      </c>
    </row>
    <row r="596" spans="2:11" s="25" customFormat="1" ht="97.5" customHeight="1" thickBot="1" x14ac:dyDescent="0.25">
      <c r="B596" s="35">
        <f t="shared" ref="B596:C596" si="232">B595+1</f>
        <v>138</v>
      </c>
      <c r="C596" s="8">
        <f t="shared" si="232"/>
        <v>548</v>
      </c>
      <c r="D596" s="9" t="str">
        <f t="shared" si="226"/>
        <v>SMP-0138</v>
      </c>
      <c r="E596" s="10"/>
      <c r="F596" s="11" t="s">
        <v>995</v>
      </c>
      <c r="G596" s="8" t="s">
        <v>996</v>
      </c>
      <c r="H596" s="11" t="s">
        <v>997</v>
      </c>
      <c r="I596" s="8" t="s">
        <v>229</v>
      </c>
      <c r="J596" s="10" t="s">
        <v>13</v>
      </c>
      <c r="K596" s="12" t="s">
        <v>236</v>
      </c>
    </row>
    <row r="597" spans="2:11" s="25" customFormat="1" ht="97.5" customHeight="1" thickBot="1" x14ac:dyDescent="0.25">
      <c r="B597" s="35">
        <f t="shared" ref="B597:C597" si="233">B596+1</f>
        <v>139</v>
      </c>
      <c r="C597" s="3">
        <f t="shared" si="233"/>
        <v>549</v>
      </c>
      <c r="D597" s="4" t="str">
        <f t="shared" si="226"/>
        <v>SMP-0139</v>
      </c>
      <c r="E597" s="5"/>
      <c r="F597" s="6" t="s">
        <v>998</v>
      </c>
      <c r="G597" s="3" t="s">
        <v>999</v>
      </c>
      <c r="H597" s="6" t="s">
        <v>1000</v>
      </c>
      <c r="I597" s="3" t="s">
        <v>808</v>
      </c>
      <c r="J597" s="5" t="s">
        <v>13</v>
      </c>
      <c r="K597" s="7" t="s">
        <v>236</v>
      </c>
    </row>
    <row r="598" spans="2:11" s="25" customFormat="1" ht="97.5" customHeight="1" thickBot="1" x14ac:dyDescent="0.25">
      <c r="B598" s="35">
        <f t="shared" ref="B598:C598" si="234">B597+1</f>
        <v>140</v>
      </c>
      <c r="C598" s="8">
        <f t="shared" si="234"/>
        <v>550</v>
      </c>
      <c r="D598" s="9" t="str">
        <f t="shared" si="226"/>
        <v>SMP-0140</v>
      </c>
      <c r="E598" s="10"/>
      <c r="F598" s="11" t="s">
        <v>1453</v>
      </c>
      <c r="G598" s="8" t="s">
        <v>1001</v>
      </c>
      <c r="H598" s="11" t="s">
        <v>1000</v>
      </c>
      <c r="I598" s="8" t="s">
        <v>32</v>
      </c>
      <c r="J598" s="10" t="s">
        <v>13</v>
      </c>
      <c r="K598" s="12" t="s">
        <v>236</v>
      </c>
    </row>
    <row r="599" spans="2:11" s="25" customFormat="1" ht="97.5" customHeight="1" thickBot="1" x14ac:dyDescent="0.25">
      <c r="B599" s="35">
        <f t="shared" ref="B599:C599" si="235">B598+1</f>
        <v>141</v>
      </c>
      <c r="C599" s="3">
        <f t="shared" si="235"/>
        <v>551</v>
      </c>
      <c r="D599" s="4" t="str">
        <f t="shared" si="226"/>
        <v>SMP-0141</v>
      </c>
      <c r="E599" s="5"/>
      <c r="F599" s="6" t="s">
        <v>1002</v>
      </c>
      <c r="G599" s="3" t="s">
        <v>1003</v>
      </c>
      <c r="H599" s="6" t="s">
        <v>1000</v>
      </c>
      <c r="I599" s="3" t="s">
        <v>32</v>
      </c>
      <c r="J599" s="5" t="s">
        <v>13</v>
      </c>
      <c r="K599" s="7" t="s">
        <v>236</v>
      </c>
    </row>
    <row r="600" spans="2:11" s="25" customFormat="1" ht="97.5" customHeight="1" thickBot="1" x14ac:dyDescent="0.25">
      <c r="B600" s="35">
        <f t="shared" ref="B600:C600" si="236">B599+1</f>
        <v>142</v>
      </c>
      <c r="C600" s="8">
        <f t="shared" si="236"/>
        <v>552</v>
      </c>
      <c r="D600" s="9" t="str">
        <f t="shared" si="226"/>
        <v>SMP-0142</v>
      </c>
      <c r="E600" s="10"/>
      <c r="F600" s="11" t="s">
        <v>1004</v>
      </c>
      <c r="G600" s="8" t="s">
        <v>1005</v>
      </c>
      <c r="H600" s="11" t="s">
        <v>36</v>
      </c>
      <c r="I600" s="8" t="s">
        <v>1006</v>
      </c>
      <c r="J600" s="10" t="s">
        <v>13</v>
      </c>
      <c r="K600" s="12" t="s">
        <v>172</v>
      </c>
    </row>
    <row r="601" spans="2:11" s="25" customFormat="1" ht="97.5" customHeight="1" thickBot="1" x14ac:dyDescent="0.25">
      <c r="B601" s="35">
        <f t="shared" ref="B601:C601" si="237">B600+1</f>
        <v>143</v>
      </c>
      <c r="C601" s="3">
        <f t="shared" si="237"/>
        <v>553</v>
      </c>
      <c r="D601" s="4" t="str">
        <f t="shared" si="226"/>
        <v>SMP-0143</v>
      </c>
      <c r="E601" s="5"/>
      <c r="F601" s="6" t="s">
        <v>1007</v>
      </c>
      <c r="G601" s="3" t="s">
        <v>1008</v>
      </c>
      <c r="H601" s="6" t="s">
        <v>36</v>
      </c>
      <c r="I601" s="3" t="s">
        <v>304</v>
      </c>
      <c r="J601" s="5" t="s">
        <v>13</v>
      </c>
      <c r="K601" s="7" t="s">
        <v>172</v>
      </c>
    </row>
    <row r="602" spans="2:11" s="25" customFormat="1" ht="97.5" customHeight="1" thickBot="1" x14ac:dyDescent="0.25">
      <c r="B602" s="35">
        <f t="shared" ref="B602:C602" si="238">B601+1</f>
        <v>144</v>
      </c>
      <c r="C602" s="8">
        <f t="shared" si="238"/>
        <v>554</v>
      </c>
      <c r="D602" s="9" t="str">
        <f t="shared" si="226"/>
        <v>SMP-0144</v>
      </c>
      <c r="E602" s="10"/>
      <c r="F602" s="11" t="s">
        <v>1009</v>
      </c>
      <c r="G602" s="8" t="s">
        <v>1010</v>
      </c>
      <c r="H602" s="11" t="s">
        <v>36</v>
      </c>
      <c r="I602" s="8" t="s">
        <v>304</v>
      </c>
      <c r="J602" s="10" t="s">
        <v>13</v>
      </c>
      <c r="K602" s="12" t="s">
        <v>172</v>
      </c>
    </row>
    <row r="603" spans="2:11" s="25" customFormat="1" ht="97.5" customHeight="1" thickBot="1" x14ac:dyDescent="0.25">
      <c r="B603" s="35">
        <f t="shared" ref="B603:C603" si="239">B602+1</f>
        <v>145</v>
      </c>
      <c r="C603" s="3">
        <f t="shared" si="239"/>
        <v>555</v>
      </c>
      <c r="D603" s="4" t="str">
        <f t="shared" si="226"/>
        <v>SMP-0145</v>
      </c>
      <c r="E603" s="5"/>
      <c r="F603" s="6" t="s">
        <v>1011</v>
      </c>
      <c r="G603" s="3">
        <v>1244421</v>
      </c>
      <c r="H603" s="6" t="s">
        <v>36</v>
      </c>
      <c r="I603" s="3" t="s">
        <v>32</v>
      </c>
      <c r="J603" s="5" t="s">
        <v>13</v>
      </c>
      <c r="K603" s="7" t="s">
        <v>172</v>
      </c>
    </row>
    <row r="604" spans="2:11" s="25" customFormat="1" ht="97.5" customHeight="1" thickBot="1" x14ac:dyDescent="0.25">
      <c r="B604" s="35">
        <f t="shared" ref="B604:C604" si="240">B603+1</f>
        <v>146</v>
      </c>
      <c r="C604" s="8">
        <f t="shared" si="240"/>
        <v>556</v>
      </c>
      <c r="D604" s="9" t="str">
        <f t="shared" si="226"/>
        <v>SMP-0146</v>
      </c>
      <c r="E604" s="10"/>
      <c r="F604" s="11" t="s">
        <v>1012</v>
      </c>
      <c r="G604" s="8" t="s">
        <v>1013</v>
      </c>
      <c r="H604" s="11" t="s">
        <v>36</v>
      </c>
      <c r="I604" s="8" t="s">
        <v>304</v>
      </c>
      <c r="J604" s="10" t="s">
        <v>13</v>
      </c>
      <c r="K604" s="12" t="s">
        <v>172</v>
      </c>
    </row>
    <row r="605" spans="2:11" s="25" customFormat="1" ht="97.5" customHeight="1" thickBot="1" x14ac:dyDescent="0.25">
      <c r="B605" s="35">
        <f t="shared" ref="B605:C605" si="241">B604+1</f>
        <v>147</v>
      </c>
      <c r="C605" s="3">
        <f t="shared" si="241"/>
        <v>557</v>
      </c>
      <c r="D605" s="4" t="str">
        <f t="shared" si="226"/>
        <v>SMP-0147</v>
      </c>
      <c r="E605" s="5"/>
      <c r="F605" s="6" t="s">
        <v>1014</v>
      </c>
      <c r="G605" s="3" t="s">
        <v>1015</v>
      </c>
      <c r="H605" s="6" t="s">
        <v>36</v>
      </c>
      <c r="I605" s="3" t="s">
        <v>32</v>
      </c>
      <c r="J605" s="5" t="s">
        <v>13</v>
      </c>
      <c r="K605" s="7" t="s">
        <v>172</v>
      </c>
    </row>
    <row r="606" spans="2:11" s="25" customFormat="1" ht="97.5" customHeight="1" thickBot="1" x14ac:dyDescent="0.25">
      <c r="B606" s="35">
        <f t="shared" ref="B606:C606" si="242">B605+1</f>
        <v>148</v>
      </c>
      <c r="C606" s="8">
        <f t="shared" si="242"/>
        <v>558</v>
      </c>
      <c r="D606" s="9" t="str">
        <f t="shared" si="226"/>
        <v>SMP-0148</v>
      </c>
      <c r="E606" s="10"/>
      <c r="F606" s="11" t="s">
        <v>1016</v>
      </c>
      <c r="G606" s="8" t="s">
        <v>1017</v>
      </c>
      <c r="H606" s="11" t="s">
        <v>36</v>
      </c>
      <c r="I606" s="8" t="s">
        <v>61</v>
      </c>
      <c r="J606" s="10" t="s">
        <v>13</v>
      </c>
      <c r="K606" s="12" t="s">
        <v>172</v>
      </c>
    </row>
    <row r="607" spans="2:11" s="25" customFormat="1" ht="97.5" customHeight="1" thickBot="1" x14ac:dyDescent="0.25">
      <c r="B607" s="35">
        <f t="shared" ref="B607:C607" si="243">B606+1</f>
        <v>149</v>
      </c>
      <c r="C607" s="3">
        <f t="shared" si="243"/>
        <v>559</v>
      </c>
      <c r="D607" s="4" t="str">
        <f t="shared" si="226"/>
        <v>SMP-0149</v>
      </c>
      <c r="E607" s="5"/>
      <c r="F607" s="6" t="s">
        <v>1018</v>
      </c>
      <c r="G607" s="3" t="s">
        <v>1019</v>
      </c>
      <c r="H607" s="6" t="s">
        <v>36</v>
      </c>
      <c r="I607" s="3" t="s">
        <v>1020</v>
      </c>
      <c r="J607" s="5" t="s">
        <v>13</v>
      </c>
      <c r="K607" s="7" t="s">
        <v>172</v>
      </c>
    </row>
    <row r="608" spans="2:11" s="25" customFormat="1" ht="97.5" customHeight="1" thickBot="1" x14ac:dyDescent="0.25">
      <c r="B608" s="35">
        <f t="shared" ref="B608:C608" si="244">B607+1</f>
        <v>150</v>
      </c>
      <c r="C608" s="8">
        <f t="shared" si="244"/>
        <v>560</v>
      </c>
      <c r="D608" s="9" t="str">
        <f t="shared" si="226"/>
        <v>SMP-0150</v>
      </c>
      <c r="E608" s="10"/>
      <c r="F608" s="11" t="s">
        <v>1021</v>
      </c>
      <c r="G608" s="8" t="s">
        <v>1022</v>
      </c>
      <c r="H608" s="11" t="s">
        <v>36</v>
      </c>
      <c r="I608" s="8" t="s">
        <v>290</v>
      </c>
      <c r="J608" s="10" t="s">
        <v>13</v>
      </c>
      <c r="K608" s="12" t="s">
        <v>172</v>
      </c>
    </row>
    <row r="609" spans="2:11" s="25" customFormat="1" ht="97.5" customHeight="1" thickBot="1" x14ac:dyDescent="0.25">
      <c r="B609" s="35">
        <f t="shared" ref="B609:C609" si="245">B608+1</f>
        <v>151</v>
      </c>
      <c r="C609" s="3">
        <f t="shared" si="245"/>
        <v>561</v>
      </c>
      <c r="D609" s="4" t="str">
        <f t="shared" si="226"/>
        <v>SMP-0151</v>
      </c>
      <c r="E609" s="5"/>
      <c r="F609" s="6" t="s">
        <v>1023</v>
      </c>
      <c r="G609" s="3" t="s">
        <v>392</v>
      </c>
      <c r="H609" s="6" t="s">
        <v>36</v>
      </c>
      <c r="I609" s="3" t="s">
        <v>229</v>
      </c>
      <c r="J609" s="5" t="s">
        <v>13</v>
      </c>
      <c r="K609" s="7" t="s">
        <v>172</v>
      </c>
    </row>
    <row r="610" spans="2:11" s="25" customFormat="1" ht="97.5" customHeight="1" thickBot="1" x14ac:dyDescent="0.25">
      <c r="B610" s="35">
        <f t="shared" ref="B610:C610" si="246">B609+1</f>
        <v>152</v>
      </c>
      <c r="C610" s="8">
        <f t="shared" si="246"/>
        <v>562</v>
      </c>
      <c r="D610" s="9" t="str">
        <f t="shared" si="226"/>
        <v>SMP-0152</v>
      </c>
      <c r="E610" s="10"/>
      <c r="F610" s="11" t="s">
        <v>1024</v>
      </c>
      <c r="G610" s="8" t="s">
        <v>1025</v>
      </c>
      <c r="H610" s="11" t="s">
        <v>36</v>
      </c>
      <c r="I610" s="8" t="s">
        <v>245</v>
      </c>
      <c r="J610" s="10" t="s">
        <v>13</v>
      </c>
      <c r="K610" s="12" t="s">
        <v>172</v>
      </c>
    </row>
    <row r="611" spans="2:11" s="25" customFormat="1" ht="97.5" customHeight="1" thickBot="1" x14ac:dyDescent="0.25">
      <c r="B611" s="35">
        <f t="shared" ref="B611:C611" si="247">B610+1</f>
        <v>153</v>
      </c>
      <c r="C611" s="3">
        <f t="shared" si="247"/>
        <v>563</v>
      </c>
      <c r="D611" s="4" t="str">
        <f t="shared" si="226"/>
        <v>SMP-0153</v>
      </c>
      <c r="E611" s="5"/>
      <c r="F611" s="6" t="s">
        <v>1026</v>
      </c>
      <c r="G611" s="3" t="s">
        <v>20</v>
      </c>
      <c r="H611" s="6" t="s">
        <v>36</v>
      </c>
      <c r="I611" s="3" t="s">
        <v>1027</v>
      </c>
      <c r="J611" s="5" t="s">
        <v>13</v>
      </c>
      <c r="K611" s="7" t="s">
        <v>172</v>
      </c>
    </row>
    <row r="612" spans="2:11" s="25" customFormat="1" ht="97.5" customHeight="1" thickBot="1" x14ac:dyDescent="0.25">
      <c r="B612" s="35">
        <f t="shared" ref="B612:C612" si="248">B611+1</f>
        <v>154</v>
      </c>
      <c r="C612" s="8">
        <f t="shared" si="248"/>
        <v>564</v>
      </c>
      <c r="D612" s="9" t="str">
        <f t="shared" si="226"/>
        <v>SMP-0154</v>
      </c>
      <c r="E612" s="10"/>
      <c r="F612" s="11" t="s">
        <v>1028</v>
      </c>
      <c r="G612" s="8" t="s">
        <v>20</v>
      </c>
      <c r="H612" s="11" t="s">
        <v>36</v>
      </c>
      <c r="I612" s="8" t="s">
        <v>229</v>
      </c>
      <c r="J612" s="10" t="s">
        <v>13</v>
      </c>
      <c r="K612" s="12" t="s">
        <v>172</v>
      </c>
    </row>
    <row r="613" spans="2:11" s="25" customFormat="1" ht="97.5" customHeight="1" thickBot="1" x14ac:dyDescent="0.25">
      <c r="B613" s="35">
        <f t="shared" ref="B613:C613" si="249">B612+1</f>
        <v>155</v>
      </c>
      <c r="C613" s="3">
        <f t="shared" si="249"/>
        <v>565</v>
      </c>
      <c r="D613" s="4" t="str">
        <f t="shared" si="226"/>
        <v>SMP-0155</v>
      </c>
      <c r="E613" s="5"/>
      <c r="F613" s="6" t="s">
        <v>1033</v>
      </c>
      <c r="G613" s="3" t="s">
        <v>20</v>
      </c>
      <c r="H613" s="6" t="s">
        <v>36</v>
      </c>
      <c r="I613" s="3" t="s">
        <v>248</v>
      </c>
      <c r="J613" s="5" t="s">
        <v>13</v>
      </c>
      <c r="K613" s="7" t="s">
        <v>172</v>
      </c>
    </row>
    <row r="614" spans="2:11" s="25" customFormat="1" ht="97.5" customHeight="1" thickBot="1" x14ac:dyDescent="0.25">
      <c r="B614" s="35">
        <f t="shared" ref="B614:C614" si="250">B613+1</f>
        <v>156</v>
      </c>
      <c r="C614" s="8">
        <f t="shared" si="250"/>
        <v>566</v>
      </c>
      <c r="D614" s="9" t="str">
        <f t="shared" si="226"/>
        <v>SMP-0156</v>
      </c>
      <c r="E614" s="10"/>
      <c r="F614" s="11" t="s">
        <v>1034</v>
      </c>
      <c r="G614" s="8" t="s">
        <v>1035</v>
      </c>
      <c r="H614" s="11" t="s">
        <v>36</v>
      </c>
      <c r="I614" s="8" t="s">
        <v>229</v>
      </c>
      <c r="J614" s="10" t="s">
        <v>13</v>
      </c>
      <c r="K614" s="12" t="s">
        <v>172</v>
      </c>
    </row>
    <row r="615" spans="2:11" s="25" customFormat="1" ht="97.5" customHeight="1" thickBot="1" x14ac:dyDescent="0.25">
      <c r="B615" s="35">
        <f t="shared" ref="B615:C615" si="251">B614+1</f>
        <v>157</v>
      </c>
      <c r="C615" s="3">
        <f t="shared" si="251"/>
        <v>567</v>
      </c>
      <c r="D615" s="4" t="str">
        <f t="shared" si="226"/>
        <v>SMP-0157</v>
      </c>
      <c r="E615" s="5"/>
      <c r="F615" s="6" t="s">
        <v>1036</v>
      </c>
      <c r="G615" s="3" t="s">
        <v>1037</v>
      </c>
      <c r="H615" s="6" t="s">
        <v>36</v>
      </c>
      <c r="I615" s="3" t="s">
        <v>32</v>
      </c>
      <c r="J615" s="5" t="s">
        <v>13</v>
      </c>
      <c r="K615" s="7" t="s">
        <v>172</v>
      </c>
    </row>
    <row r="616" spans="2:11" s="25" customFormat="1" ht="97.5" customHeight="1" thickBot="1" x14ac:dyDescent="0.25">
      <c r="B616" s="35">
        <f t="shared" ref="B616:C616" si="252">B615+1</f>
        <v>158</v>
      </c>
      <c r="C616" s="8">
        <f t="shared" si="252"/>
        <v>568</v>
      </c>
      <c r="D616" s="9" t="str">
        <f t="shared" si="226"/>
        <v>SMP-0158</v>
      </c>
      <c r="E616" s="10"/>
      <c r="F616" s="11" t="s">
        <v>1038</v>
      </c>
      <c r="G616" s="8" t="s">
        <v>20</v>
      </c>
      <c r="H616" s="11" t="s">
        <v>36</v>
      </c>
      <c r="I616" s="8" t="s">
        <v>65</v>
      </c>
      <c r="J616" s="10" t="s">
        <v>13</v>
      </c>
      <c r="K616" s="12" t="s">
        <v>172</v>
      </c>
    </row>
    <row r="617" spans="2:11" s="25" customFormat="1" ht="97.5" customHeight="1" thickBot="1" x14ac:dyDescent="0.25">
      <c r="B617" s="35">
        <f t="shared" ref="B617:C617" si="253">B616+1</f>
        <v>159</v>
      </c>
      <c r="C617" s="3">
        <f t="shared" si="253"/>
        <v>569</v>
      </c>
      <c r="D617" s="4" t="str">
        <f t="shared" si="226"/>
        <v>SMP-0159</v>
      </c>
      <c r="E617" s="5"/>
      <c r="F617" s="6" t="s">
        <v>1044</v>
      </c>
      <c r="G617" s="3" t="s">
        <v>20</v>
      </c>
      <c r="H617" s="6" t="s">
        <v>1045</v>
      </c>
      <c r="I617" s="3" t="s">
        <v>376</v>
      </c>
      <c r="J617" s="5" t="s">
        <v>13</v>
      </c>
      <c r="K617" s="7" t="s">
        <v>172</v>
      </c>
    </row>
    <row r="618" spans="2:11" s="25" customFormat="1" ht="97.5" customHeight="1" thickBot="1" x14ac:dyDescent="0.25">
      <c r="B618" s="35">
        <f t="shared" ref="B618:C618" si="254">B617+1</f>
        <v>160</v>
      </c>
      <c r="C618" s="8">
        <f t="shared" si="254"/>
        <v>570</v>
      </c>
      <c r="D618" s="9" t="str">
        <f t="shared" si="226"/>
        <v>SMP-0160</v>
      </c>
      <c r="E618" s="10"/>
      <c r="F618" s="11" t="s">
        <v>1046</v>
      </c>
      <c r="G618" s="8" t="s">
        <v>20</v>
      </c>
      <c r="H618" s="11" t="s">
        <v>1045</v>
      </c>
      <c r="I618" s="8" t="s">
        <v>376</v>
      </c>
      <c r="J618" s="10" t="s">
        <v>13</v>
      </c>
      <c r="K618" s="12" t="s">
        <v>172</v>
      </c>
    </row>
    <row r="619" spans="2:11" s="25" customFormat="1" ht="97.5" customHeight="1" thickBot="1" x14ac:dyDescent="0.25">
      <c r="B619" s="35">
        <f t="shared" ref="B619:C619" si="255">B618+1</f>
        <v>161</v>
      </c>
      <c r="C619" s="3">
        <f t="shared" si="255"/>
        <v>571</v>
      </c>
      <c r="D619" s="4" t="str">
        <f t="shared" si="226"/>
        <v>SMP-0161</v>
      </c>
      <c r="E619" s="5"/>
      <c r="F619" s="6" t="s">
        <v>1047</v>
      </c>
      <c r="G619" s="3" t="s">
        <v>20</v>
      </c>
      <c r="H619" s="6" t="s">
        <v>1045</v>
      </c>
      <c r="I619" s="3" t="s">
        <v>272</v>
      </c>
      <c r="J619" s="5" t="s">
        <v>13</v>
      </c>
      <c r="K619" s="7" t="s">
        <v>172</v>
      </c>
    </row>
    <row r="620" spans="2:11" s="25" customFormat="1" ht="97.5" customHeight="1" thickBot="1" x14ac:dyDescent="0.25">
      <c r="B620" s="35">
        <f t="shared" ref="B620:C620" si="256">B619+1</f>
        <v>162</v>
      </c>
      <c r="C620" s="8">
        <f t="shared" si="256"/>
        <v>572</v>
      </c>
      <c r="D620" s="9" t="str">
        <f t="shared" si="226"/>
        <v>SMP-0162</v>
      </c>
      <c r="E620" s="10"/>
      <c r="F620" s="11" t="s">
        <v>1048</v>
      </c>
      <c r="G620" s="8" t="s">
        <v>1049</v>
      </c>
      <c r="H620" s="11" t="s">
        <v>1050</v>
      </c>
      <c r="I620" s="8" t="s">
        <v>272</v>
      </c>
      <c r="J620" s="10" t="s">
        <v>13</v>
      </c>
      <c r="K620" s="12" t="s">
        <v>172</v>
      </c>
    </row>
    <row r="621" spans="2:11" s="25" customFormat="1" ht="97.5" customHeight="1" thickBot="1" x14ac:dyDescent="0.25">
      <c r="B621" s="35">
        <f t="shared" ref="B621:C621" si="257">B620+1</f>
        <v>163</v>
      </c>
      <c r="C621" s="3">
        <f t="shared" si="257"/>
        <v>573</v>
      </c>
      <c r="D621" s="4" t="str">
        <f t="shared" si="226"/>
        <v>SMP-0163</v>
      </c>
      <c r="E621" s="5"/>
      <c r="F621" s="6" t="s">
        <v>1051</v>
      </c>
      <c r="G621" s="3" t="s">
        <v>20</v>
      </c>
      <c r="H621" s="6" t="s">
        <v>1052</v>
      </c>
      <c r="I621" s="3" t="s">
        <v>242</v>
      </c>
      <c r="J621" s="5" t="s">
        <v>13</v>
      </c>
      <c r="K621" s="7" t="s">
        <v>236</v>
      </c>
    </row>
    <row r="622" spans="2:11" s="25" customFormat="1" ht="97.5" customHeight="1" thickBot="1" x14ac:dyDescent="0.25">
      <c r="B622" s="35">
        <f t="shared" ref="B622:C622" si="258">B621+1</f>
        <v>164</v>
      </c>
      <c r="C622" s="8">
        <f t="shared" si="258"/>
        <v>574</v>
      </c>
      <c r="D622" s="9" t="str">
        <f t="shared" ref="D622:D653" si="259">CONCATENATE("SMP","-","0",B622)</f>
        <v>SMP-0164</v>
      </c>
      <c r="E622" s="10"/>
      <c r="F622" s="11" t="s">
        <v>1053</v>
      </c>
      <c r="G622" s="8" t="s">
        <v>20</v>
      </c>
      <c r="H622" s="11" t="s">
        <v>1052</v>
      </c>
      <c r="I622" s="8" t="s">
        <v>65</v>
      </c>
      <c r="J622" s="10" t="s">
        <v>13</v>
      </c>
      <c r="K622" s="12" t="s">
        <v>236</v>
      </c>
    </row>
    <row r="623" spans="2:11" s="25" customFormat="1" ht="97.5" customHeight="1" thickBot="1" x14ac:dyDescent="0.25">
      <c r="B623" s="35">
        <f t="shared" ref="B623:C623" si="260">B622+1</f>
        <v>165</v>
      </c>
      <c r="C623" s="3">
        <f t="shared" si="260"/>
        <v>575</v>
      </c>
      <c r="D623" s="4" t="str">
        <f t="shared" si="259"/>
        <v>SMP-0165</v>
      </c>
      <c r="E623" s="5"/>
      <c r="F623" s="6" t="s">
        <v>1054</v>
      </c>
      <c r="G623" s="3" t="s">
        <v>20</v>
      </c>
      <c r="H623" s="6" t="s">
        <v>1052</v>
      </c>
      <c r="I623" s="3" t="s">
        <v>65</v>
      </c>
      <c r="J623" s="5" t="s">
        <v>13</v>
      </c>
      <c r="K623" s="7" t="s">
        <v>236</v>
      </c>
    </row>
    <row r="624" spans="2:11" s="25" customFormat="1" ht="97.5" customHeight="1" thickBot="1" x14ac:dyDescent="0.25">
      <c r="B624" s="35">
        <f t="shared" ref="B624:C624" si="261">B623+1</f>
        <v>166</v>
      </c>
      <c r="C624" s="8">
        <f t="shared" si="261"/>
        <v>576</v>
      </c>
      <c r="D624" s="9" t="str">
        <f t="shared" si="259"/>
        <v>SMP-0166</v>
      </c>
      <c r="E624" s="10"/>
      <c r="F624" s="11" t="s">
        <v>1055</v>
      </c>
      <c r="G624" s="8" t="s">
        <v>20</v>
      </c>
      <c r="H624" s="11" t="s">
        <v>1052</v>
      </c>
      <c r="I624" s="8" t="s">
        <v>65</v>
      </c>
      <c r="J624" s="10" t="s">
        <v>13</v>
      </c>
      <c r="K624" s="12" t="s">
        <v>236</v>
      </c>
    </row>
    <row r="625" spans="2:11" s="25" customFormat="1" ht="97.5" customHeight="1" thickBot="1" x14ac:dyDescent="0.25">
      <c r="B625" s="35">
        <f t="shared" ref="B625:C625" si="262">B624+1</f>
        <v>167</v>
      </c>
      <c r="C625" s="3">
        <f t="shared" si="262"/>
        <v>577</v>
      </c>
      <c r="D625" s="4" t="str">
        <f t="shared" si="259"/>
        <v>SMP-0167</v>
      </c>
      <c r="E625" s="5"/>
      <c r="F625" s="6" t="s">
        <v>1056</v>
      </c>
      <c r="G625" s="3" t="s">
        <v>1057</v>
      </c>
      <c r="H625" s="6" t="s">
        <v>1052</v>
      </c>
      <c r="I625" s="3" t="s">
        <v>65</v>
      </c>
      <c r="J625" s="5" t="s">
        <v>13</v>
      </c>
      <c r="K625" s="7" t="s">
        <v>236</v>
      </c>
    </row>
    <row r="626" spans="2:11" s="25" customFormat="1" ht="97.5" customHeight="1" thickBot="1" x14ac:dyDescent="0.25">
      <c r="B626" s="35">
        <f t="shared" ref="B626:C626" si="263">B625+1</f>
        <v>168</v>
      </c>
      <c r="C626" s="8">
        <f t="shared" si="263"/>
        <v>578</v>
      </c>
      <c r="D626" s="9" t="str">
        <f t="shared" si="259"/>
        <v>SMP-0168</v>
      </c>
      <c r="E626" s="10"/>
      <c r="F626" s="11" t="s">
        <v>1058</v>
      </c>
      <c r="G626" s="8" t="s">
        <v>20</v>
      </c>
      <c r="H626" s="11" t="s">
        <v>1052</v>
      </c>
      <c r="I626" s="8" t="s">
        <v>65</v>
      </c>
      <c r="J626" s="10" t="s">
        <v>13</v>
      </c>
      <c r="K626" s="12" t="s">
        <v>236</v>
      </c>
    </row>
    <row r="627" spans="2:11" s="25" customFormat="1" ht="97.5" customHeight="1" thickBot="1" x14ac:dyDescent="0.25">
      <c r="B627" s="35">
        <f t="shared" ref="B627:C627" si="264">B626+1</f>
        <v>169</v>
      </c>
      <c r="C627" s="3">
        <f t="shared" si="264"/>
        <v>579</v>
      </c>
      <c r="D627" s="4" t="str">
        <f t="shared" si="259"/>
        <v>SMP-0169</v>
      </c>
      <c r="E627" s="5"/>
      <c r="F627" s="6" t="s">
        <v>1059</v>
      </c>
      <c r="G627" s="3" t="s">
        <v>20</v>
      </c>
      <c r="H627" s="6" t="s">
        <v>1052</v>
      </c>
      <c r="I627" s="3" t="s">
        <v>65</v>
      </c>
      <c r="J627" s="5" t="s">
        <v>13</v>
      </c>
      <c r="K627" s="7" t="s">
        <v>172</v>
      </c>
    </row>
    <row r="628" spans="2:11" s="25" customFormat="1" ht="97.5" customHeight="1" thickBot="1" x14ac:dyDescent="0.25">
      <c r="B628" s="35">
        <f t="shared" ref="B628:C628" si="265">B627+1</f>
        <v>170</v>
      </c>
      <c r="C628" s="8">
        <f t="shared" si="265"/>
        <v>580</v>
      </c>
      <c r="D628" s="9" t="str">
        <f t="shared" si="259"/>
        <v>SMP-0170</v>
      </c>
      <c r="E628" s="10"/>
      <c r="F628" s="11" t="s">
        <v>1060</v>
      </c>
      <c r="G628" s="8" t="s">
        <v>20</v>
      </c>
      <c r="H628" s="11" t="s">
        <v>1052</v>
      </c>
      <c r="I628" s="8" t="s">
        <v>572</v>
      </c>
      <c r="J628" s="10" t="s">
        <v>13</v>
      </c>
      <c r="K628" s="12" t="s">
        <v>172</v>
      </c>
    </row>
    <row r="629" spans="2:11" s="25" customFormat="1" ht="97.5" customHeight="1" thickBot="1" x14ac:dyDescent="0.25">
      <c r="B629" s="35">
        <f t="shared" ref="B629:C629" si="266">B628+1</f>
        <v>171</v>
      </c>
      <c r="C629" s="3">
        <f t="shared" si="266"/>
        <v>581</v>
      </c>
      <c r="D629" s="4" t="str">
        <f t="shared" si="259"/>
        <v>SMP-0171</v>
      </c>
      <c r="E629" s="5"/>
      <c r="F629" s="6" t="s">
        <v>1061</v>
      </c>
      <c r="G629" s="3" t="s">
        <v>1062</v>
      </c>
      <c r="H629" s="6" t="s">
        <v>1052</v>
      </c>
      <c r="I629" s="3" t="s">
        <v>229</v>
      </c>
      <c r="J629" s="5" t="s">
        <v>13</v>
      </c>
      <c r="K629" s="7" t="s">
        <v>236</v>
      </c>
    </row>
    <row r="630" spans="2:11" s="25" customFormat="1" ht="97.5" customHeight="1" thickBot="1" x14ac:dyDescent="0.25">
      <c r="B630" s="35">
        <f t="shared" ref="B630:C630" si="267">B629+1</f>
        <v>172</v>
      </c>
      <c r="C630" s="8">
        <f t="shared" si="267"/>
        <v>582</v>
      </c>
      <c r="D630" s="9" t="str">
        <f t="shared" si="259"/>
        <v>SMP-0172</v>
      </c>
      <c r="E630" s="10"/>
      <c r="F630" s="11" t="s">
        <v>1063</v>
      </c>
      <c r="G630" s="8" t="s">
        <v>20</v>
      </c>
      <c r="H630" s="11" t="s">
        <v>1052</v>
      </c>
      <c r="I630" s="8" t="s">
        <v>65</v>
      </c>
      <c r="J630" s="10" t="s">
        <v>13</v>
      </c>
      <c r="K630" s="12" t="s">
        <v>236</v>
      </c>
    </row>
    <row r="631" spans="2:11" s="25" customFormat="1" ht="97.5" customHeight="1" thickBot="1" x14ac:dyDescent="0.25">
      <c r="B631" s="35">
        <f t="shared" ref="B631:C631" si="268">B630+1</f>
        <v>173</v>
      </c>
      <c r="C631" s="3">
        <f t="shared" si="268"/>
        <v>583</v>
      </c>
      <c r="D631" s="4" t="str">
        <f t="shared" si="259"/>
        <v>SMP-0173</v>
      </c>
      <c r="E631" s="5"/>
      <c r="F631" s="6" t="s">
        <v>1064</v>
      </c>
      <c r="G631" s="3" t="s">
        <v>20</v>
      </c>
      <c r="H631" s="6" t="s">
        <v>1052</v>
      </c>
      <c r="I631" s="3" t="s">
        <v>61</v>
      </c>
      <c r="J631" s="5" t="s">
        <v>13</v>
      </c>
      <c r="K631" s="7" t="s">
        <v>236</v>
      </c>
    </row>
    <row r="632" spans="2:11" s="25" customFormat="1" ht="97.5" customHeight="1" thickBot="1" x14ac:dyDescent="0.25">
      <c r="B632" s="35">
        <f t="shared" ref="B632:C632" si="269">B631+1</f>
        <v>174</v>
      </c>
      <c r="C632" s="8">
        <f t="shared" si="269"/>
        <v>584</v>
      </c>
      <c r="D632" s="9" t="str">
        <f t="shared" si="259"/>
        <v>SMP-0174</v>
      </c>
      <c r="E632" s="10"/>
      <c r="F632" s="11" t="s">
        <v>1065</v>
      </c>
      <c r="G632" s="8" t="s">
        <v>1066</v>
      </c>
      <c r="H632" s="11" t="s">
        <v>1052</v>
      </c>
      <c r="I632" s="8" t="s">
        <v>61</v>
      </c>
      <c r="J632" s="10" t="s">
        <v>13</v>
      </c>
      <c r="K632" s="12" t="s">
        <v>236</v>
      </c>
    </row>
    <row r="633" spans="2:11" s="25" customFormat="1" ht="97.5" customHeight="1" thickBot="1" x14ac:dyDescent="0.25">
      <c r="B633" s="35">
        <f t="shared" ref="B633:C633" si="270">B632+1</f>
        <v>175</v>
      </c>
      <c r="C633" s="3">
        <f t="shared" si="270"/>
        <v>585</v>
      </c>
      <c r="D633" s="4" t="str">
        <f t="shared" si="259"/>
        <v>SMP-0175</v>
      </c>
      <c r="E633" s="5"/>
      <c r="F633" s="6" t="s">
        <v>1067</v>
      </c>
      <c r="G633" s="3" t="s">
        <v>1068</v>
      </c>
      <c r="H633" s="6" t="s">
        <v>1052</v>
      </c>
      <c r="I633" s="3" t="s">
        <v>229</v>
      </c>
      <c r="J633" s="5" t="s">
        <v>13</v>
      </c>
      <c r="K633" s="7" t="s">
        <v>236</v>
      </c>
    </row>
    <row r="634" spans="2:11" s="25" customFormat="1" ht="97.5" customHeight="1" thickBot="1" x14ac:dyDescent="0.25">
      <c r="B634" s="35">
        <f t="shared" ref="B634:C634" si="271">B633+1</f>
        <v>176</v>
      </c>
      <c r="C634" s="8">
        <f t="shared" si="271"/>
        <v>586</v>
      </c>
      <c r="D634" s="9" t="str">
        <f t="shared" si="259"/>
        <v>SMP-0176</v>
      </c>
      <c r="E634" s="10"/>
      <c r="F634" s="11" t="s">
        <v>1069</v>
      </c>
      <c r="G634" s="8" t="s">
        <v>20</v>
      </c>
      <c r="H634" s="11" t="s">
        <v>1070</v>
      </c>
      <c r="I634" s="8" t="s">
        <v>65</v>
      </c>
      <c r="J634" s="10" t="s">
        <v>13</v>
      </c>
      <c r="K634" s="12" t="s">
        <v>236</v>
      </c>
    </row>
    <row r="635" spans="2:11" s="25" customFormat="1" ht="97.5" customHeight="1" thickBot="1" x14ac:dyDescent="0.25">
      <c r="B635" s="35">
        <f t="shared" ref="B635:C635" si="272">B634+1</f>
        <v>177</v>
      </c>
      <c r="C635" s="3">
        <f t="shared" si="272"/>
        <v>587</v>
      </c>
      <c r="D635" s="4" t="str">
        <f t="shared" si="259"/>
        <v>SMP-0177</v>
      </c>
      <c r="E635" s="5"/>
      <c r="F635" s="6" t="s">
        <v>1071</v>
      </c>
      <c r="G635" s="3" t="s">
        <v>1072</v>
      </c>
      <c r="H635" s="6" t="s">
        <v>36</v>
      </c>
      <c r="I635" s="3" t="s">
        <v>65</v>
      </c>
      <c r="J635" s="5" t="s">
        <v>13</v>
      </c>
      <c r="K635" s="7" t="s">
        <v>172</v>
      </c>
    </row>
    <row r="636" spans="2:11" s="25" customFormat="1" ht="97.5" customHeight="1" thickBot="1" x14ac:dyDescent="0.25">
      <c r="B636" s="35">
        <f t="shared" ref="B636:C636" si="273">B635+1</f>
        <v>178</v>
      </c>
      <c r="C636" s="8">
        <f t="shared" si="273"/>
        <v>588</v>
      </c>
      <c r="D636" s="9" t="str">
        <f t="shared" si="259"/>
        <v>SMP-0178</v>
      </c>
      <c r="E636" s="10"/>
      <c r="F636" s="11" t="s">
        <v>1193</v>
      </c>
      <c r="G636" s="8" t="s">
        <v>1188</v>
      </c>
      <c r="H636" s="11" t="s">
        <v>1052</v>
      </c>
      <c r="I636" s="8" t="s">
        <v>77</v>
      </c>
      <c r="J636" s="10" t="s">
        <v>13</v>
      </c>
      <c r="K636" s="12" t="s">
        <v>172</v>
      </c>
    </row>
    <row r="637" spans="2:11" s="25" customFormat="1" ht="97.5" customHeight="1" thickBot="1" x14ac:dyDescent="0.25">
      <c r="B637" s="35">
        <f t="shared" ref="B637:C637" si="274">B636+1</f>
        <v>179</v>
      </c>
      <c r="C637" s="3">
        <f t="shared" si="274"/>
        <v>589</v>
      </c>
      <c r="D637" s="4" t="str">
        <f t="shared" si="259"/>
        <v>SMP-0179</v>
      </c>
      <c r="E637" s="5"/>
      <c r="F637" s="6" t="s">
        <v>1189</v>
      </c>
      <c r="G637" s="3" t="s">
        <v>1190</v>
      </c>
      <c r="H637" s="6" t="s">
        <v>1052</v>
      </c>
      <c r="I637" s="3" t="s">
        <v>32</v>
      </c>
      <c r="J637" s="5" t="s">
        <v>13</v>
      </c>
      <c r="K637" s="7" t="s">
        <v>172</v>
      </c>
    </row>
    <row r="638" spans="2:11" s="25" customFormat="1" ht="97.5" customHeight="1" thickBot="1" x14ac:dyDescent="0.25">
      <c r="B638" s="35">
        <f t="shared" ref="B638:C638" si="275">B637+1</f>
        <v>180</v>
      </c>
      <c r="C638" s="8">
        <f t="shared" si="275"/>
        <v>590</v>
      </c>
      <c r="D638" s="9" t="str">
        <f t="shared" si="259"/>
        <v>SMP-0180</v>
      </c>
      <c r="E638" s="10"/>
      <c r="F638" s="11" t="s">
        <v>1191</v>
      </c>
      <c r="G638" s="8" t="s">
        <v>20</v>
      </c>
      <c r="H638" s="11" t="s">
        <v>1052</v>
      </c>
      <c r="I638" s="8" t="s">
        <v>41</v>
      </c>
      <c r="J638" s="10" t="s">
        <v>13</v>
      </c>
      <c r="K638" s="12" t="s">
        <v>172</v>
      </c>
    </row>
    <row r="639" spans="2:11" s="25" customFormat="1" ht="97.5" customHeight="1" thickBot="1" x14ac:dyDescent="0.25">
      <c r="B639" s="35">
        <f t="shared" ref="B639:C639" si="276">B638+1</f>
        <v>181</v>
      </c>
      <c r="C639" s="3">
        <f t="shared" si="276"/>
        <v>591</v>
      </c>
      <c r="D639" s="4" t="str">
        <f t="shared" si="259"/>
        <v>SMP-0181</v>
      </c>
      <c r="E639" s="5"/>
      <c r="F639" s="6" t="s">
        <v>1192</v>
      </c>
      <c r="G639" s="3" t="s">
        <v>20</v>
      </c>
      <c r="H639" s="6" t="s">
        <v>1052</v>
      </c>
      <c r="I639" s="3" t="s">
        <v>281</v>
      </c>
      <c r="J639" s="5" t="s">
        <v>13</v>
      </c>
      <c r="K639" s="7" t="s">
        <v>172</v>
      </c>
    </row>
    <row r="640" spans="2:11" s="25" customFormat="1" ht="97.5" customHeight="1" thickBot="1" x14ac:dyDescent="0.25">
      <c r="B640" s="35">
        <f t="shared" ref="B640:C640" si="277">B639+1</f>
        <v>182</v>
      </c>
      <c r="C640" s="8">
        <f t="shared" si="277"/>
        <v>592</v>
      </c>
      <c r="D640" s="9" t="str">
        <f t="shared" si="259"/>
        <v>SMP-0182</v>
      </c>
      <c r="E640" s="10"/>
      <c r="F640" s="11" t="s">
        <v>1194</v>
      </c>
      <c r="G640" s="8" t="s">
        <v>1195</v>
      </c>
      <c r="H640" s="11" t="s">
        <v>1196</v>
      </c>
      <c r="I640" s="8" t="s">
        <v>229</v>
      </c>
      <c r="J640" s="10" t="s">
        <v>13</v>
      </c>
      <c r="K640" s="12" t="s">
        <v>236</v>
      </c>
    </row>
    <row r="641" spans="2:11" s="25" customFormat="1" ht="97.5" customHeight="1" thickBot="1" x14ac:dyDescent="0.25">
      <c r="B641" s="35">
        <f t="shared" ref="B641:C641" si="278">B640+1</f>
        <v>183</v>
      </c>
      <c r="C641" s="3">
        <f t="shared" si="278"/>
        <v>593</v>
      </c>
      <c r="D641" s="4" t="str">
        <f t="shared" si="259"/>
        <v>SMP-0183</v>
      </c>
      <c r="E641" s="5"/>
      <c r="F641" s="6" t="s">
        <v>1197</v>
      </c>
      <c r="G641" s="3" t="s">
        <v>20</v>
      </c>
      <c r="H641" s="6" t="s">
        <v>1042</v>
      </c>
      <c r="I641" s="3" t="s">
        <v>65</v>
      </c>
      <c r="J641" s="5" t="s">
        <v>13</v>
      </c>
      <c r="K641" s="7" t="s">
        <v>172</v>
      </c>
    </row>
    <row r="642" spans="2:11" s="25" customFormat="1" ht="97.5" customHeight="1" thickBot="1" x14ac:dyDescent="0.25">
      <c r="B642" s="35">
        <f t="shared" ref="B642:C642" si="279">B641+1</f>
        <v>184</v>
      </c>
      <c r="C642" s="8">
        <f t="shared" si="279"/>
        <v>594</v>
      </c>
      <c r="D642" s="9" t="str">
        <f t="shared" si="259"/>
        <v>SMP-0184</v>
      </c>
      <c r="E642" s="10"/>
      <c r="F642" s="11" t="s">
        <v>1198</v>
      </c>
      <c r="G642" s="8" t="s">
        <v>20</v>
      </c>
      <c r="H642" s="11" t="s">
        <v>1042</v>
      </c>
      <c r="I642" s="8" t="s">
        <v>1441</v>
      </c>
      <c r="J642" s="10" t="s">
        <v>13</v>
      </c>
      <c r="K642" s="12" t="s">
        <v>236</v>
      </c>
    </row>
    <row r="643" spans="2:11" s="25" customFormat="1" ht="97.5" customHeight="1" thickBot="1" x14ac:dyDescent="0.25">
      <c r="B643" s="35">
        <f t="shared" ref="B643:C643" si="280">B642+1</f>
        <v>185</v>
      </c>
      <c r="C643" s="3">
        <f t="shared" si="280"/>
        <v>595</v>
      </c>
      <c r="D643" s="4" t="str">
        <f t="shared" si="259"/>
        <v>SMP-0185</v>
      </c>
      <c r="E643" s="5"/>
      <c r="F643" s="6" t="s">
        <v>1199</v>
      </c>
      <c r="G643" s="3" t="s">
        <v>1200</v>
      </c>
      <c r="H643" s="6" t="s">
        <v>1042</v>
      </c>
      <c r="I643" s="3" t="s">
        <v>65</v>
      </c>
      <c r="J643" s="5" t="s">
        <v>13</v>
      </c>
      <c r="K643" s="7" t="s">
        <v>236</v>
      </c>
    </row>
    <row r="644" spans="2:11" s="25" customFormat="1" ht="97.5" customHeight="1" thickBot="1" x14ac:dyDescent="0.25">
      <c r="B644" s="35">
        <f t="shared" ref="B644" si="281">B643+1</f>
        <v>186</v>
      </c>
      <c r="C644" s="8">
        <f>C643+1</f>
        <v>596</v>
      </c>
      <c r="D644" s="9" t="str">
        <f t="shared" si="259"/>
        <v>SMP-0186</v>
      </c>
      <c r="E644" s="10"/>
      <c r="F644" s="11" t="s">
        <v>584</v>
      </c>
      <c r="G644" s="8" t="s">
        <v>585</v>
      </c>
      <c r="H644" s="11" t="s">
        <v>478</v>
      </c>
      <c r="I644" s="8" t="s">
        <v>161</v>
      </c>
      <c r="J644" s="10" t="s">
        <v>13</v>
      </c>
      <c r="K644" s="12" t="s">
        <v>172</v>
      </c>
    </row>
    <row r="645" spans="2:11" s="25" customFormat="1" ht="97.5" customHeight="1" thickBot="1" x14ac:dyDescent="0.25">
      <c r="B645" s="35">
        <f t="shared" ref="B645:C649" si="282">B644+1</f>
        <v>187</v>
      </c>
      <c r="C645" s="3">
        <f t="shared" si="282"/>
        <v>597</v>
      </c>
      <c r="D645" s="4" t="str">
        <f t="shared" si="259"/>
        <v>SMP-0187</v>
      </c>
      <c r="E645" s="5"/>
      <c r="F645" s="6" t="s">
        <v>586</v>
      </c>
      <c r="G645" s="3" t="s">
        <v>587</v>
      </c>
      <c r="H645" s="6" t="s">
        <v>478</v>
      </c>
      <c r="I645" s="3" t="s">
        <v>214</v>
      </c>
      <c r="J645" s="5" t="s">
        <v>13</v>
      </c>
      <c r="K645" s="7" t="s">
        <v>172</v>
      </c>
    </row>
    <row r="646" spans="2:11" s="25" customFormat="1" ht="97.5" customHeight="1" thickBot="1" x14ac:dyDescent="0.25">
      <c r="B646" s="35">
        <f t="shared" si="282"/>
        <v>188</v>
      </c>
      <c r="C646" s="8">
        <f>C645+1</f>
        <v>598</v>
      </c>
      <c r="D646" s="9" t="str">
        <f t="shared" si="259"/>
        <v>SMP-0188</v>
      </c>
      <c r="E646" s="10"/>
      <c r="F646" s="11" t="s">
        <v>607</v>
      </c>
      <c r="G646" s="8" t="s">
        <v>608</v>
      </c>
      <c r="H646" s="11" t="s">
        <v>478</v>
      </c>
      <c r="I646" s="8" t="s">
        <v>272</v>
      </c>
      <c r="J646" s="10" t="s">
        <v>13</v>
      </c>
      <c r="K646" s="12" t="s">
        <v>172</v>
      </c>
    </row>
    <row r="647" spans="2:11" s="25" customFormat="1" ht="97.5" customHeight="1" thickBot="1" x14ac:dyDescent="0.25">
      <c r="B647" s="35">
        <f t="shared" si="282"/>
        <v>189</v>
      </c>
      <c r="C647" s="3">
        <f>C646+1</f>
        <v>599</v>
      </c>
      <c r="D647" s="4" t="str">
        <f t="shared" si="259"/>
        <v>SMP-0189</v>
      </c>
      <c r="E647" s="5"/>
      <c r="F647" s="6" t="s">
        <v>1202</v>
      </c>
      <c r="G647" s="3" t="s">
        <v>1203</v>
      </c>
      <c r="H647" s="6" t="s">
        <v>478</v>
      </c>
      <c r="I647" s="3" t="s">
        <v>1204</v>
      </c>
      <c r="J647" s="5" t="s">
        <v>13</v>
      </c>
      <c r="K647" s="7" t="s">
        <v>172</v>
      </c>
    </row>
    <row r="648" spans="2:11" s="25" customFormat="1" ht="97.5" customHeight="1" thickBot="1" x14ac:dyDescent="0.25">
      <c r="B648" s="35">
        <f t="shared" si="282"/>
        <v>190</v>
      </c>
      <c r="C648" s="8">
        <f>C647+1</f>
        <v>600</v>
      </c>
      <c r="D648" s="9" t="str">
        <f t="shared" si="259"/>
        <v>SMP-0190</v>
      </c>
      <c r="E648" s="10"/>
      <c r="F648" s="11" t="s">
        <v>1205</v>
      </c>
      <c r="G648" s="8" t="s">
        <v>1207</v>
      </c>
      <c r="H648" s="11" t="s">
        <v>478</v>
      </c>
      <c r="I648" s="8" t="s">
        <v>1206</v>
      </c>
      <c r="J648" s="10" t="s">
        <v>13</v>
      </c>
      <c r="K648" s="12" t="s">
        <v>172</v>
      </c>
    </row>
    <row r="649" spans="2:11" s="25" customFormat="1" ht="97.5" customHeight="1" thickBot="1" x14ac:dyDescent="0.25">
      <c r="B649" s="35">
        <f t="shared" si="282"/>
        <v>191</v>
      </c>
      <c r="C649" s="3">
        <f>C648+1</f>
        <v>601</v>
      </c>
      <c r="D649" s="4" t="str">
        <f t="shared" si="259"/>
        <v>SMP-0191</v>
      </c>
      <c r="E649" s="5"/>
      <c r="F649" s="6" t="s">
        <v>1210</v>
      </c>
      <c r="G649" s="3" t="s">
        <v>20</v>
      </c>
      <c r="H649" s="6" t="s">
        <v>36</v>
      </c>
      <c r="I649" s="3" t="s">
        <v>1212</v>
      </c>
      <c r="J649" s="5" t="s">
        <v>13</v>
      </c>
      <c r="K649" s="7" t="s">
        <v>172</v>
      </c>
    </row>
    <row r="650" spans="2:11" s="25" customFormat="1" ht="97.5" customHeight="1" thickBot="1" x14ac:dyDescent="0.25">
      <c r="B650" s="35">
        <f t="shared" ref="B650:C650" si="283">B649+1</f>
        <v>192</v>
      </c>
      <c r="C650" s="8">
        <f t="shared" si="283"/>
        <v>602</v>
      </c>
      <c r="D650" s="9" t="str">
        <f t="shared" si="259"/>
        <v>SMP-0192</v>
      </c>
      <c r="E650" s="10"/>
      <c r="F650" s="11" t="s">
        <v>1211</v>
      </c>
      <c r="G650" s="8" t="s">
        <v>20</v>
      </c>
      <c r="H650" s="11" t="s">
        <v>36</v>
      </c>
      <c r="I650" s="8" t="s">
        <v>111</v>
      </c>
      <c r="J650" s="10" t="s">
        <v>13</v>
      </c>
      <c r="K650" s="12" t="s">
        <v>172</v>
      </c>
    </row>
    <row r="651" spans="2:11" s="25" customFormat="1" ht="97.5" customHeight="1" thickBot="1" x14ac:dyDescent="0.25">
      <c r="B651" s="35">
        <f t="shared" ref="B651:C651" si="284">B650+1</f>
        <v>193</v>
      </c>
      <c r="C651" s="3">
        <f t="shared" si="284"/>
        <v>603</v>
      </c>
      <c r="D651" s="4" t="str">
        <f t="shared" si="259"/>
        <v>SMP-0193</v>
      </c>
      <c r="E651" s="5"/>
      <c r="F651" s="6" t="s">
        <v>689</v>
      </c>
      <c r="G651" s="3" t="s">
        <v>690</v>
      </c>
      <c r="H651" s="6" t="s">
        <v>36</v>
      </c>
      <c r="I651" s="3" t="s">
        <v>1201</v>
      </c>
      <c r="J651" s="5" t="s">
        <v>13</v>
      </c>
      <c r="K651" s="7" t="s">
        <v>172</v>
      </c>
    </row>
    <row r="652" spans="2:11" s="25" customFormat="1" ht="97.5" customHeight="1" thickBot="1" x14ac:dyDescent="0.25">
      <c r="B652" s="35">
        <f t="shared" ref="B652:C652" si="285">B651+1</f>
        <v>194</v>
      </c>
      <c r="C652" s="8">
        <f t="shared" si="285"/>
        <v>604</v>
      </c>
      <c r="D652" s="9" t="str">
        <f t="shared" si="259"/>
        <v>SMP-0194</v>
      </c>
      <c r="E652" s="10"/>
      <c r="F652" s="11" t="s">
        <v>798</v>
      </c>
      <c r="G652" s="8" t="s">
        <v>799</v>
      </c>
      <c r="H652" s="11" t="s">
        <v>36</v>
      </c>
      <c r="I652" s="8" t="s">
        <v>32</v>
      </c>
      <c r="J652" s="10" t="s">
        <v>13</v>
      </c>
      <c r="K652" s="12" t="s">
        <v>172</v>
      </c>
    </row>
    <row r="653" spans="2:11" s="25" customFormat="1" ht="97.5" customHeight="1" thickBot="1" x14ac:dyDescent="0.25">
      <c r="B653" s="35">
        <f t="shared" ref="B653:C653" si="286">B652+1</f>
        <v>195</v>
      </c>
      <c r="C653" s="3">
        <f t="shared" si="286"/>
        <v>605</v>
      </c>
      <c r="D653" s="4" t="str">
        <f t="shared" si="259"/>
        <v>SMP-0195</v>
      </c>
      <c r="E653" s="5"/>
      <c r="F653" s="6" t="s">
        <v>1215</v>
      </c>
      <c r="G653" s="3" t="s">
        <v>1216</v>
      </c>
      <c r="H653" s="6" t="s">
        <v>36</v>
      </c>
      <c r="I653" s="3" t="s">
        <v>1217</v>
      </c>
      <c r="J653" s="5" t="s">
        <v>13</v>
      </c>
      <c r="K653" s="7" t="s">
        <v>172</v>
      </c>
    </row>
    <row r="654" spans="2:11" s="25" customFormat="1" ht="97.5" customHeight="1" thickBot="1" x14ac:dyDescent="0.25">
      <c r="B654" s="35">
        <f t="shared" ref="B654:C661" si="287">B653+1</f>
        <v>196</v>
      </c>
      <c r="C654" s="8">
        <f t="shared" si="287"/>
        <v>606</v>
      </c>
      <c r="D654" s="9" t="str">
        <f t="shared" ref="D654:D684" si="288">CONCATENATE("SMP","-","0",B654)</f>
        <v>SMP-0196</v>
      </c>
      <c r="E654" s="10"/>
      <c r="F654" s="11" t="s">
        <v>1220</v>
      </c>
      <c r="G654" s="8" t="s">
        <v>1219</v>
      </c>
      <c r="H654" s="11" t="s">
        <v>36</v>
      </c>
      <c r="I654" s="8" t="s">
        <v>1218</v>
      </c>
      <c r="J654" s="10" t="s">
        <v>13</v>
      </c>
      <c r="K654" s="12" t="s">
        <v>172</v>
      </c>
    </row>
    <row r="655" spans="2:11" s="25" customFormat="1" ht="97.5" customHeight="1" thickBot="1" x14ac:dyDescent="0.25">
      <c r="B655" s="35">
        <f t="shared" si="287"/>
        <v>197</v>
      </c>
      <c r="C655" s="3">
        <f t="shared" si="287"/>
        <v>607</v>
      </c>
      <c r="D655" s="4" t="str">
        <f t="shared" si="288"/>
        <v>SMP-0197</v>
      </c>
      <c r="E655" s="5"/>
      <c r="F655" s="6" t="s">
        <v>1221</v>
      </c>
      <c r="G655" s="3" t="s">
        <v>20</v>
      </c>
      <c r="H655" s="6" t="s">
        <v>1442</v>
      </c>
      <c r="I655" s="3" t="s">
        <v>1222</v>
      </c>
      <c r="J655" s="5" t="s">
        <v>13</v>
      </c>
      <c r="K655" s="7" t="s">
        <v>172</v>
      </c>
    </row>
    <row r="656" spans="2:11" s="25" customFormat="1" ht="97.5" customHeight="1" thickBot="1" x14ac:dyDescent="0.25">
      <c r="B656" s="35">
        <f t="shared" si="287"/>
        <v>198</v>
      </c>
      <c r="C656" s="8">
        <f t="shared" si="287"/>
        <v>608</v>
      </c>
      <c r="D656" s="9" t="str">
        <f t="shared" si="288"/>
        <v>SMP-0198</v>
      </c>
      <c r="E656" s="10"/>
      <c r="F656" s="11" t="s">
        <v>1223</v>
      </c>
      <c r="G656" s="8" t="s">
        <v>1224</v>
      </c>
      <c r="H656" s="11" t="s">
        <v>36</v>
      </c>
      <c r="I656" s="8" t="s">
        <v>1225</v>
      </c>
      <c r="J656" s="10" t="s">
        <v>13</v>
      </c>
      <c r="K656" s="12" t="s">
        <v>172</v>
      </c>
    </row>
    <row r="657" spans="2:11" s="25" customFormat="1" ht="97.5" customHeight="1" thickBot="1" x14ac:dyDescent="0.25">
      <c r="B657" s="35">
        <f t="shared" si="287"/>
        <v>199</v>
      </c>
      <c r="C657" s="3">
        <f t="shared" si="287"/>
        <v>609</v>
      </c>
      <c r="D657" s="4" t="str">
        <f t="shared" si="288"/>
        <v>SMP-0199</v>
      </c>
      <c r="E657" s="5"/>
      <c r="F657" s="6" t="s">
        <v>1229</v>
      </c>
      <c r="G657" s="3" t="s">
        <v>1228</v>
      </c>
      <c r="H657" s="6" t="s">
        <v>36</v>
      </c>
      <c r="I657" s="3" t="s">
        <v>1230</v>
      </c>
      <c r="J657" s="5" t="s">
        <v>13</v>
      </c>
      <c r="K657" s="7" t="s">
        <v>172</v>
      </c>
    </row>
    <row r="658" spans="2:11" s="25" customFormat="1" ht="97.5" customHeight="1" thickBot="1" x14ac:dyDescent="0.25">
      <c r="B658" s="35">
        <f t="shared" si="287"/>
        <v>200</v>
      </c>
      <c r="C658" s="8">
        <f t="shared" si="287"/>
        <v>610</v>
      </c>
      <c r="D658" s="9" t="str">
        <f t="shared" si="288"/>
        <v>SMP-0200</v>
      </c>
      <c r="E658" s="10"/>
      <c r="F658" s="11" t="s">
        <v>1233</v>
      </c>
      <c r="G658" s="8" t="s">
        <v>1234</v>
      </c>
      <c r="H658" s="11" t="s">
        <v>36</v>
      </c>
      <c r="I658" s="8" t="s">
        <v>99</v>
      </c>
      <c r="J658" s="10" t="s">
        <v>13</v>
      </c>
      <c r="K658" s="12" t="s">
        <v>172</v>
      </c>
    </row>
    <row r="659" spans="2:11" s="25" customFormat="1" ht="97.5" customHeight="1" thickBot="1" x14ac:dyDescent="0.25">
      <c r="B659" s="35">
        <f t="shared" si="287"/>
        <v>201</v>
      </c>
      <c r="C659" s="3">
        <f t="shared" si="287"/>
        <v>611</v>
      </c>
      <c r="D659" s="4" t="str">
        <f t="shared" si="288"/>
        <v>SMP-0201</v>
      </c>
      <c r="E659" s="5"/>
      <c r="F659" s="6" t="s">
        <v>1235</v>
      </c>
      <c r="G659" s="3" t="s">
        <v>20</v>
      </c>
      <c r="H659" s="6" t="s">
        <v>36</v>
      </c>
      <c r="I659" s="3" t="s">
        <v>300</v>
      </c>
      <c r="J659" s="5" t="s">
        <v>13</v>
      </c>
      <c r="K659" s="7" t="s">
        <v>172</v>
      </c>
    </row>
    <row r="660" spans="2:11" s="25" customFormat="1" ht="97.5" customHeight="1" thickBot="1" x14ac:dyDescent="0.25">
      <c r="B660" s="35">
        <f t="shared" si="287"/>
        <v>202</v>
      </c>
      <c r="C660" s="8">
        <f t="shared" si="287"/>
        <v>612</v>
      </c>
      <c r="D660" s="9" t="str">
        <f t="shared" si="288"/>
        <v>SMP-0202</v>
      </c>
      <c r="E660" s="10"/>
      <c r="F660" s="11" t="s">
        <v>1241</v>
      </c>
      <c r="G660" s="8" t="s">
        <v>1242</v>
      </c>
      <c r="H660" s="11" t="s">
        <v>36</v>
      </c>
      <c r="I660" s="8" t="s">
        <v>12</v>
      </c>
      <c r="J660" s="10" t="s">
        <v>13</v>
      </c>
      <c r="K660" s="12" t="s">
        <v>172</v>
      </c>
    </row>
    <row r="661" spans="2:11" s="25" customFormat="1" ht="97.5" customHeight="1" thickBot="1" x14ac:dyDescent="0.25">
      <c r="B661" s="35">
        <f t="shared" si="287"/>
        <v>203</v>
      </c>
      <c r="C661" s="3">
        <f t="shared" si="287"/>
        <v>613</v>
      </c>
      <c r="D661" s="4" t="str">
        <f t="shared" si="288"/>
        <v>SMP-0203</v>
      </c>
      <c r="E661" s="5"/>
      <c r="F661" s="6" t="s">
        <v>1243</v>
      </c>
      <c r="G661" s="3" t="s">
        <v>1244</v>
      </c>
      <c r="H661" s="6" t="s">
        <v>36</v>
      </c>
      <c r="I661" s="3" t="s">
        <v>300</v>
      </c>
      <c r="J661" s="5" t="s">
        <v>13</v>
      </c>
      <c r="K661" s="7" t="s">
        <v>172</v>
      </c>
    </row>
    <row r="662" spans="2:11" s="25" customFormat="1" ht="97.5" customHeight="1" thickBot="1" x14ac:dyDescent="0.25">
      <c r="B662" s="35">
        <f t="shared" ref="B662:C662" si="289">B661+1</f>
        <v>204</v>
      </c>
      <c r="C662" s="8">
        <f t="shared" si="289"/>
        <v>614</v>
      </c>
      <c r="D662" s="9" t="str">
        <f t="shared" si="288"/>
        <v>SMP-0204</v>
      </c>
      <c r="E662" s="10"/>
      <c r="F662" s="11" t="s">
        <v>1247</v>
      </c>
      <c r="G662" s="8" t="s">
        <v>1248</v>
      </c>
      <c r="H662" s="11" t="s">
        <v>1442</v>
      </c>
      <c r="I662" s="8" t="s">
        <v>1020</v>
      </c>
      <c r="J662" s="10" t="s">
        <v>13</v>
      </c>
      <c r="K662" s="12" t="s">
        <v>172</v>
      </c>
    </row>
    <row r="663" spans="2:11" s="25" customFormat="1" ht="97.5" customHeight="1" thickBot="1" x14ac:dyDescent="0.25">
      <c r="B663" s="35">
        <f t="shared" ref="B663:C663" si="290">B662+1</f>
        <v>205</v>
      </c>
      <c r="C663" s="3">
        <f t="shared" si="290"/>
        <v>615</v>
      </c>
      <c r="D663" s="4" t="str">
        <f t="shared" si="288"/>
        <v>SMP-0205</v>
      </c>
      <c r="E663" s="5"/>
      <c r="F663" s="6" t="s">
        <v>1250</v>
      </c>
      <c r="G663" s="3" t="s">
        <v>1249</v>
      </c>
      <c r="H663" s="6" t="s">
        <v>1443</v>
      </c>
      <c r="I663" s="3" t="s">
        <v>65</v>
      </c>
      <c r="J663" s="5" t="s">
        <v>13</v>
      </c>
      <c r="K663" s="7" t="s">
        <v>172</v>
      </c>
    </row>
    <row r="664" spans="2:11" s="25" customFormat="1" ht="97.5" customHeight="1" thickBot="1" x14ac:dyDescent="0.25">
      <c r="B664" s="35">
        <f t="shared" ref="B664:C664" si="291">B663+1</f>
        <v>206</v>
      </c>
      <c r="C664" s="8">
        <f t="shared" si="291"/>
        <v>616</v>
      </c>
      <c r="D664" s="9" t="str">
        <f t="shared" si="288"/>
        <v>SMP-0206</v>
      </c>
      <c r="E664" s="10"/>
      <c r="F664" s="11" t="s">
        <v>1251</v>
      </c>
      <c r="G664" s="8" t="s">
        <v>1253</v>
      </c>
      <c r="H664" s="11" t="s">
        <v>1442</v>
      </c>
      <c r="I664" s="8" t="s">
        <v>1256</v>
      </c>
      <c r="J664" s="10" t="s">
        <v>13</v>
      </c>
      <c r="K664" s="12" t="s">
        <v>172</v>
      </c>
    </row>
    <row r="665" spans="2:11" s="25" customFormat="1" ht="97.5" customHeight="1" thickBot="1" x14ac:dyDescent="0.25">
      <c r="B665" s="35">
        <f t="shared" ref="B665:C665" si="292">B664+1</f>
        <v>207</v>
      </c>
      <c r="C665" s="3">
        <f t="shared" si="292"/>
        <v>617</v>
      </c>
      <c r="D665" s="4" t="str">
        <f t="shared" si="288"/>
        <v>SMP-0207</v>
      </c>
      <c r="E665" s="5"/>
      <c r="F665" s="6" t="s">
        <v>1257</v>
      </c>
      <c r="G665" s="3" t="s">
        <v>1254</v>
      </c>
      <c r="H665" s="6" t="s">
        <v>1442</v>
      </c>
      <c r="I665" s="3" t="s">
        <v>222</v>
      </c>
      <c r="J665" s="5" t="s">
        <v>13</v>
      </c>
      <c r="K665" s="7" t="s">
        <v>172</v>
      </c>
    </row>
    <row r="666" spans="2:11" s="25" customFormat="1" ht="97.5" customHeight="1" thickBot="1" x14ac:dyDescent="0.25">
      <c r="B666" s="35">
        <f t="shared" ref="B666:C669" si="293">B665+1</f>
        <v>208</v>
      </c>
      <c r="C666" s="8">
        <f t="shared" si="293"/>
        <v>618</v>
      </c>
      <c r="D666" s="9" t="str">
        <f t="shared" si="288"/>
        <v>SMP-0208</v>
      </c>
      <c r="E666" s="10"/>
      <c r="F666" s="11" t="s">
        <v>1252</v>
      </c>
      <c r="G666" s="8" t="s">
        <v>1255</v>
      </c>
      <c r="H666" s="11" t="s">
        <v>1442</v>
      </c>
      <c r="I666" s="8" t="s">
        <v>295</v>
      </c>
      <c r="J666" s="10" t="s">
        <v>13</v>
      </c>
      <c r="K666" s="12" t="s">
        <v>172</v>
      </c>
    </row>
    <row r="667" spans="2:11" s="25" customFormat="1" ht="97.5" customHeight="1" thickBot="1" x14ac:dyDescent="0.25">
      <c r="B667" s="35">
        <f t="shared" si="293"/>
        <v>209</v>
      </c>
      <c r="C667" s="3">
        <f t="shared" si="293"/>
        <v>619</v>
      </c>
      <c r="D667" s="4" t="str">
        <f t="shared" si="288"/>
        <v>SMP-0209</v>
      </c>
      <c r="E667" s="5"/>
      <c r="F667" s="6" t="s">
        <v>1258</v>
      </c>
      <c r="G667" s="3" t="s">
        <v>1259</v>
      </c>
      <c r="H667" s="6" t="s">
        <v>36</v>
      </c>
      <c r="I667" s="3" t="s">
        <v>12</v>
      </c>
      <c r="J667" s="5" t="s">
        <v>13</v>
      </c>
      <c r="K667" s="7" t="s">
        <v>172</v>
      </c>
    </row>
    <row r="668" spans="2:11" s="25" customFormat="1" ht="97.5" customHeight="1" thickBot="1" x14ac:dyDescent="0.25">
      <c r="B668" s="35">
        <f t="shared" si="293"/>
        <v>210</v>
      </c>
      <c r="C668" s="8">
        <f t="shared" si="293"/>
        <v>620</v>
      </c>
      <c r="D668" s="9" t="str">
        <f t="shared" si="288"/>
        <v>SMP-0210</v>
      </c>
      <c r="E668" s="10"/>
      <c r="F668" s="11" t="s">
        <v>1260</v>
      </c>
      <c r="G668" s="8" t="s">
        <v>1261</v>
      </c>
      <c r="H668" s="11" t="s">
        <v>1442</v>
      </c>
      <c r="I668" s="8" t="s">
        <v>300</v>
      </c>
      <c r="J668" s="10" t="s">
        <v>13</v>
      </c>
      <c r="K668" s="12" t="s">
        <v>172</v>
      </c>
    </row>
    <row r="669" spans="2:11" s="25" customFormat="1" ht="97.5" customHeight="1" thickBot="1" x14ac:dyDescent="0.25">
      <c r="B669" s="35">
        <f t="shared" si="293"/>
        <v>211</v>
      </c>
      <c r="C669" s="3">
        <f t="shared" si="293"/>
        <v>621</v>
      </c>
      <c r="D669" s="4" t="str">
        <f t="shared" si="288"/>
        <v>SMP-0211</v>
      </c>
      <c r="E669" s="5"/>
      <c r="F669" s="6" t="s">
        <v>1263</v>
      </c>
      <c r="G669" s="3" t="s">
        <v>1262</v>
      </c>
      <c r="H669" s="6" t="s">
        <v>1442</v>
      </c>
      <c r="I669" s="3" t="s">
        <v>55</v>
      </c>
      <c r="J669" s="5" t="s">
        <v>13</v>
      </c>
      <c r="K669" s="7" t="s">
        <v>172</v>
      </c>
    </row>
    <row r="670" spans="2:11" s="25" customFormat="1" ht="97.5" customHeight="1" thickBot="1" x14ac:dyDescent="0.25">
      <c r="B670" s="35">
        <f t="shared" ref="B670:C670" si="294">B669+1</f>
        <v>212</v>
      </c>
      <c r="C670" s="8">
        <f t="shared" si="294"/>
        <v>622</v>
      </c>
      <c r="D670" s="9" t="str">
        <f t="shared" si="288"/>
        <v>SMP-0212</v>
      </c>
      <c r="E670" s="10"/>
      <c r="F670" s="11" t="s">
        <v>203</v>
      </c>
      <c r="G670" s="8" t="s">
        <v>20</v>
      </c>
      <c r="H670" s="11" t="s">
        <v>216</v>
      </c>
      <c r="I670" s="8" t="s">
        <v>12</v>
      </c>
      <c r="J670" s="10" t="s">
        <v>13</v>
      </c>
      <c r="K670" s="12" t="s">
        <v>14</v>
      </c>
    </row>
    <row r="671" spans="2:11" s="25" customFormat="1" ht="97.5" customHeight="1" thickBot="1" x14ac:dyDescent="0.25">
      <c r="B671" s="35">
        <f t="shared" ref="B671:C671" si="295">B670+1</f>
        <v>213</v>
      </c>
      <c r="C671" s="3">
        <f t="shared" si="295"/>
        <v>623</v>
      </c>
      <c r="D671" s="4" t="str">
        <f t="shared" si="288"/>
        <v>SMP-0213</v>
      </c>
      <c r="E671" s="5"/>
      <c r="F671" s="6" t="s">
        <v>204</v>
      </c>
      <c r="G671" s="3" t="s">
        <v>20</v>
      </c>
      <c r="H671" s="6" t="s">
        <v>216</v>
      </c>
      <c r="I671" s="3" t="s">
        <v>12</v>
      </c>
      <c r="J671" s="5" t="s">
        <v>13</v>
      </c>
      <c r="K671" s="7" t="s">
        <v>172</v>
      </c>
    </row>
    <row r="672" spans="2:11" s="25" customFormat="1" ht="97.5" customHeight="1" thickBot="1" x14ac:dyDescent="0.25">
      <c r="B672" s="35">
        <f t="shared" ref="B672:C672" si="296">B671+1</f>
        <v>214</v>
      </c>
      <c r="C672" s="8">
        <f t="shared" si="296"/>
        <v>624</v>
      </c>
      <c r="D672" s="9" t="str">
        <f t="shared" si="288"/>
        <v>SMP-0214</v>
      </c>
      <c r="E672" s="10"/>
      <c r="F672" s="11" t="s">
        <v>205</v>
      </c>
      <c r="G672" s="8" t="s">
        <v>20</v>
      </c>
      <c r="H672" s="11" t="s">
        <v>216</v>
      </c>
      <c r="I672" s="8" t="s">
        <v>206</v>
      </c>
      <c r="J672" s="10" t="s">
        <v>13</v>
      </c>
      <c r="K672" s="12" t="s">
        <v>172</v>
      </c>
    </row>
    <row r="673" spans="2:11" s="25" customFormat="1" ht="97.5" customHeight="1" thickBot="1" x14ac:dyDescent="0.25">
      <c r="B673" s="35">
        <f t="shared" ref="B673:C673" si="297">B672+1</f>
        <v>215</v>
      </c>
      <c r="C673" s="3">
        <f t="shared" si="297"/>
        <v>625</v>
      </c>
      <c r="D673" s="4" t="str">
        <f t="shared" si="288"/>
        <v>SMP-0215</v>
      </c>
      <c r="E673" s="5"/>
      <c r="F673" s="6" t="s">
        <v>207</v>
      </c>
      <c r="G673" s="3" t="s">
        <v>20</v>
      </c>
      <c r="H673" s="6" t="s">
        <v>216</v>
      </c>
      <c r="I673" s="3" t="s">
        <v>12</v>
      </c>
      <c r="J673" s="5" t="s">
        <v>13</v>
      </c>
      <c r="K673" s="7" t="s">
        <v>172</v>
      </c>
    </row>
    <row r="674" spans="2:11" s="25" customFormat="1" ht="97.5" customHeight="1" thickBot="1" x14ac:dyDescent="0.25">
      <c r="B674" s="35">
        <f t="shared" ref="B674:C674" si="298">B673+1</f>
        <v>216</v>
      </c>
      <c r="C674" s="8">
        <f t="shared" si="298"/>
        <v>626</v>
      </c>
      <c r="D674" s="9" t="str">
        <f t="shared" si="288"/>
        <v>SMP-0216</v>
      </c>
      <c r="E674" s="10"/>
      <c r="F674" s="11" t="s">
        <v>211</v>
      </c>
      <c r="G674" s="8" t="s">
        <v>212</v>
      </c>
      <c r="H674" s="11" t="s">
        <v>213</v>
      </c>
      <c r="I674" s="8" t="s">
        <v>214</v>
      </c>
      <c r="J674" s="10" t="s">
        <v>13</v>
      </c>
      <c r="K674" s="12" t="s">
        <v>172</v>
      </c>
    </row>
    <row r="675" spans="2:11" s="25" customFormat="1" ht="97.5" customHeight="1" thickBot="1" x14ac:dyDescent="0.25">
      <c r="B675" s="35">
        <f t="shared" ref="B675:C675" si="299">B674+1</f>
        <v>217</v>
      </c>
      <c r="C675" s="3">
        <f t="shared" si="299"/>
        <v>627</v>
      </c>
      <c r="D675" s="4" t="str">
        <f t="shared" si="288"/>
        <v>SMP-0217</v>
      </c>
      <c r="E675" s="5"/>
      <c r="F675" s="6" t="s">
        <v>215</v>
      </c>
      <c r="G675" s="3" t="s">
        <v>20</v>
      </c>
      <c r="H675" s="6" t="s">
        <v>216</v>
      </c>
      <c r="I675" s="3" t="s">
        <v>217</v>
      </c>
      <c r="J675" s="5" t="s">
        <v>13</v>
      </c>
      <c r="K675" s="7" t="s">
        <v>172</v>
      </c>
    </row>
    <row r="676" spans="2:11" s="25" customFormat="1" ht="97.5" customHeight="1" thickBot="1" x14ac:dyDescent="0.25">
      <c r="B676" s="35">
        <f t="shared" ref="B676:C678" si="300">B675+1</f>
        <v>218</v>
      </c>
      <c r="C676" s="8">
        <f t="shared" si="300"/>
        <v>628</v>
      </c>
      <c r="D676" s="9" t="str">
        <f t="shared" si="288"/>
        <v>SMP-0218</v>
      </c>
      <c r="E676" s="10"/>
      <c r="F676" s="11" t="s">
        <v>218</v>
      </c>
      <c r="G676" s="8" t="s">
        <v>20</v>
      </c>
      <c r="H676" s="11" t="s">
        <v>216</v>
      </c>
      <c r="I676" s="8" t="s">
        <v>217</v>
      </c>
      <c r="J676" s="10" t="s">
        <v>13</v>
      </c>
      <c r="K676" s="12" t="s">
        <v>172</v>
      </c>
    </row>
    <row r="677" spans="2:11" s="25" customFormat="1" ht="97.5" customHeight="1" thickBot="1" x14ac:dyDescent="0.25">
      <c r="B677" s="35">
        <f t="shared" si="300"/>
        <v>219</v>
      </c>
      <c r="C677" s="3">
        <f t="shared" si="300"/>
        <v>629</v>
      </c>
      <c r="D677" s="4" t="str">
        <f t="shared" si="288"/>
        <v>SMP-0219</v>
      </c>
      <c r="E677" s="5"/>
      <c r="F677" s="6" t="s">
        <v>225</v>
      </c>
      <c r="G677" s="3" t="s">
        <v>20</v>
      </c>
      <c r="H677" s="6" t="s">
        <v>216</v>
      </c>
      <c r="I677" s="3" t="s">
        <v>226</v>
      </c>
      <c r="J677" s="5" t="s">
        <v>13</v>
      </c>
      <c r="K677" s="7" t="s">
        <v>172</v>
      </c>
    </row>
    <row r="678" spans="2:11" s="25" customFormat="1" ht="97.5" customHeight="1" thickBot="1" x14ac:dyDescent="0.25">
      <c r="B678" s="35">
        <f t="shared" si="300"/>
        <v>220</v>
      </c>
      <c r="C678" s="8">
        <f t="shared" si="300"/>
        <v>630</v>
      </c>
      <c r="D678" s="9" t="str">
        <f t="shared" si="288"/>
        <v>SMP-0220</v>
      </c>
      <c r="E678" s="10"/>
      <c r="F678" s="11" t="s">
        <v>1266</v>
      </c>
      <c r="G678" s="8" t="s">
        <v>1267</v>
      </c>
      <c r="H678" s="11" t="s">
        <v>216</v>
      </c>
      <c r="I678" s="8" t="s">
        <v>12</v>
      </c>
      <c r="J678" s="10" t="s">
        <v>13</v>
      </c>
      <c r="K678" s="12" t="s">
        <v>172</v>
      </c>
    </row>
    <row r="679" spans="2:11" s="25" customFormat="1" ht="97.5" customHeight="1" thickBot="1" x14ac:dyDescent="0.25">
      <c r="B679" s="35">
        <f t="shared" ref="B679:C679" si="301">B678+1</f>
        <v>221</v>
      </c>
      <c r="C679" s="3">
        <f t="shared" si="301"/>
        <v>631</v>
      </c>
      <c r="D679" s="4" t="str">
        <f t="shared" si="288"/>
        <v>SMP-0221</v>
      </c>
      <c r="E679" s="5"/>
      <c r="F679" s="6" t="s">
        <v>1268</v>
      </c>
      <c r="G679" s="3" t="s">
        <v>1269</v>
      </c>
      <c r="H679" s="6" t="s">
        <v>216</v>
      </c>
      <c r="I679" s="3" t="s">
        <v>1270</v>
      </c>
      <c r="J679" s="5" t="s">
        <v>13</v>
      </c>
      <c r="K679" s="7" t="s">
        <v>172</v>
      </c>
    </row>
    <row r="680" spans="2:11" s="25" customFormat="1" ht="97.5" customHeight="1" thickBot="1" x14ac:dyDescent="0.25">
      <c r="B680" s="35">
        <f t="shared" ref="B680:C681" si="302">B679+1</f>
        <v>222</v>
      </c>
      <c r="C680" s="8">
        <f t="shared" si="302"/>
        <v>632</v>
      </c>
      <c r="D680" s="9" t="str">
        <f t="shared" si="288"/>
        <v>SMP-0222</v>
      </c>
      <c r="E680" s="10"/>
      <c r="F680" s="11" t="s">
        <v>1271</v>
      </c>
      <c r="G680" s="8" t="s">
        <v>1272</v>
      </c>
      <c r="H680" s="11" t="s">
        <v>36</v>
      </c>
      <c r="I680" s="8" t="s">
        <v>572</v>
      </c>
      <c r="J680" s="10" t="s">
        <v>13</v>
      </c>
      <c r="K680" s="12" t="s">
        <v>172</v>
      </c>
    </row>
    <row r="681" spans="2:11" s="25" customFormat="1" ht="97.5" customHeight="1" thickBot="1" x14ac:dyDescent="0.25">
      <c r="B681" s="35">
        <f t="shared" si="302"/>
        <v>223</v>
      </c>
      <c r="C681" s="3">
        <f t="shared" si="302"/>
        <v>633</v>
      </c>
      <c r="D681" s="4" t="str">
        <f t="shared" si="288"/>
        <v>SMP-0223</v>
      </c>
      <c r="E681" s="5"/>
      <c r="F681" s="6" t="s">
        <v>1273</v>
      </c>
      <c r="G681" s="3" t="s">
        <v>1274</v>
      </c>
      <c r="H681" s="6" t="s">
        <v>36</v>
      </c>
      <c r="I681" s="3" t="s">
        <v>1275</v>
      </c>
      <c r="J681" s="5" t="s">
        <v>13</v>
      </c>
      <c r="K681" s="7" t="s">
        <v>172</v>
      </c>
    </row>
    <row r="682" spans="2:11" s="25" customFormat="1" ht="97.5" customHeight="1" thickBot="1" x14ac:dyDescent="0.25">
      <c r="B682" s="35">
        <f t="shared" ref="B682:C683" si="303">B681+1</f>
        <v>224</v>
      </c>
      <c r="C682" s="8">
        <f t="shared" si="303"/>
        <v>634</v>
      </c>
      <c r="D682" s="9" t="str">
        <f t="shared" si="288"/>
        <v>SMP-0224</v>
      </c>
      <c r="E682" s="10"/>
      <c r="F682" s="11" t="s">
        <v>1277</v>
      </c>
      <c r="G682" s="8" t="s">
        <v>1276</v>
      </c>
      <c r="H682" s="11" t="s">
        <v>36</v>
      </c>
      <c r="I682" s="8" t="s">
        <v>1278</v>
      </c>
      <c r="J682" s="10" t="s">
        <v>13</v>
      </c>
      <c r="K682" s="12" t="s">
        <v>172</v>
      </c>
    </row>
    <row r="683" spans="2:11" s="25" customFormat="1" ht="97.5" customHeight="1" thickBot="1" x14ac:dyDescent="0.25">
      <c r="B683" s="35">
        <f t="shared" si="303"/>
        <v>225</v>
      </c>
      <c r="C683" s="3">
        <f t="shared" si="303"/>
        <v>635</v>
      </c>
      <c r="D683" s="4" t="str">
        <f t="shared" ref="D683" si="304">CONCATENATE("SMP","-","0",B683)</f>
        <v>SMP-0225</v>
      </c>
      <c r="E683" s="5"/>
      <c r="F683" s="6" t="s">
        <v>1281</v>
      </c>
      <c r="G683" s="3" t="s">
        <v>1282</v>
      </c>
      <c r="H683" s="6" t="s">
        <v>36</v>
      </c>
      <c r="I683" s="3" t="s">
        <v>1280</v>
      </c>
      <c r="J683" s="5" t="s">
        <v>13</v>
      </c>
      <c r="K683" s="7" t="s">
        <v>172</v>
      </c>
    </row>
    <row r="684" spans="2:11" s="25" customFormat="1" ht="97.5" customHeight="1" thickBot="1" x14ac:dyDescent="0.25">
      <c r="B684" s="35">
        <f t="shared" ref="B684:C684" si="305">B683+1</f>
        <v>226</v>
      </c>
      <c r="C684" s="8">
        <f t="shared" si="305"/>
        <v>636</v>
      </c>
      <c r="D684" s="9" t="str">
        <f t="shared" si="288"/>
        <v>SMP-0226</v>
      </c>
      <c r="E684" s="10"/>
      <c r="F684" s="11" t="s">
        <v>1284</v>
      </c>
      <c r="G684" s="8" t="s">
        <v>1285</v>
      </c>
      <c r="H684" s="11" t="s">
        <v>36</v>
      </c>
      <c r="I684" s="8" t="s">
        <v>20</v>
      </c>
      <c r="J684" s="10" t="s">
        <v>13</v>
      </c>
      <c r="K684" s="12" t="s">
        <v>172</v>
      </c>
    </row>
    <row r="685" spans="2:11" s="25" customFormat="1" ht="97.5" customHeight="1" thickBot="1" x14ac:dyDescent="0.25">
      <c r="B685" s="35">
        <f t="shared" ref="B685:C685" si="306">B684+1</f>
        <v>227</v>
      </c>
      <c r="C685" s="3">
        <f t="shared" si="306"/>
        <v>637</v>
      </c>
      <c r="D685" s="4" t="str">
        <f t="shared" ref="D685:D716" si="307">CONCATENATE("SMP","-","0",B685)</f>
        <v>SMP-0227</v>
      </c>
      <c r="E685" s="5"/>
      <c r="F685" s="6" t="s">
        <v>1286</v>
      </c>
      <c r="G685" s="3" t="s">
        <v>1287</v>
      </c>
      <c r="H685" s="6" t="s">
        <v>36</v>
      </c>
      <c r="I685" s="3" t="s">
        <v>1288</v>
      </c>
      <c r="J685" s="5" t="s">
        <v>13</v>
      </c>
      <c r="K685" s="7" t="s">
        <v>172</v>
      </c>
    </row>
    <row r="686" spans="2:11" s="25" customFormat="1" ht="97.5" customHeight="1" thickBot="1" x14ac:dyDescent="0.25">
      <c r="B686" s="35">
        <f t="shared" ref="B686:C686" si="308">B685+1</f>
        <v>228</v>
      </c>
      <c r="C686" s="8">
        <f t="shared" si="308"/>
        <v>638</v>
      </c>
      <c r="D686" s="9" t="str">
        <f t="shared" si="307"/>
        <v>SMP-0228</v>
      </c>
      <c r="E686" s="10"/>
      <c r="F686" s="11" t="s">
        <v>1289</v>
      </c>
      <c r="G686" s="8" t="s">
        <v>1290</v>
      </c>
      <c r="H686" s="11" t="s">
        <v>36</v>
      </c>
      <c r="I686" s="8"/>
      <c r="J686" s="10" t="s">
        <v>13</v>
      </c>
      <c r="K686" s="12" t="s">
        <v>172</v>
      </c>
    </row>
    <row r="687" spans="2:11" s="25" customFormat="1" ht="97.5" customHeight="1" thickBot="1" x14ac:dyDescent="0.25">
      <c r="B687" s="35">
        <f t="shared" ref="B687:C687" si="309">B686+1</f>
        <v>229</v>
      </c>
      <c r="C687" s="3">
        <f t="shared" si="309"/>
        <v>639</v>
      </c>
      <c r="D687" s="4" t="str">
        <f t="shared" si="307"/>
        <v>SMP-0229</v>
      </c>
      <c r="E687" s="5"/>
      <c r="F687" s="6" t="s">
        <v>1291</v>
      </c>
      <c r="G687" s="3" t="s">
        <v>20</v>
      </c>
      <c r="H687" s="6" t="s">
        <v>36</v>
      </c>
      <c r="I687" s="3" t="s">
        <v>1292</v>
      </c>
      <c r="J687" s="5" t="s">
        <v>13</v>
      </c>
      <c r="K687" s="7" t="s">
        <v>172</v>
      </c>
    </row>
    <row r="688" spans="2:11" s="25" customFormat="1" ht="97.5" customHeight="1" thickBot="1" x14ac:dyDescent="0.25">
      <c r="B688" s="35">
        <f t="shared" ref="B688:C688" si="310">B687+1</f>
        <v>230</v>
      </c>
      <c r="C688" s="8">
        <f t="shared" si="310"/>
        <v>640</v>
      </c>
      <c r="D688" s="9" t="str">
        <f t="shared" si="307"/>
        <v>SMP-0230</v>
      </c>
      <c r="E688" s="10"/>
      <c r="F688" s="11" t="s">
        <v>1293</v>
      </c>
      <c r="G688" s="8" t="s">
        <v>1294</v>
      </c>
      <c r="H688" s="11" t="s">
        <v>36</v>
      </c>
      <c r="I688" s="8" t="s">
        <v>161</v>
      </c>
      <c r="J688" s="10" t="s">
        <v>13</v>
      </c>
      <c r="K688" s="12" t="s">
        <v>172</v>
      </c>
    </row>
    <row r="689" spans="2:11" s="25" customFormat="1" ht="97.5" customHeight="1" thickBot="1" x14ac:dyDescent="0.25">
      <c r="B689" s="35">
        <f t="shared" ref="B689:C689" si="311">B688+1</f>
        <v>231</v>
      </c>
      <c r="C689" s="3">
        <f t="shared" si="311"/>
        <v>641</v>
      </c>
      <c r="D689" s="4" t="str">
        <f t="shared" si="307"/>
        <v>SMP-0231</v>
      </c>
      <c r="E689" s="5"/>
      <c r="F689" s="6" t="s">
        <v>1295</v>
      </c>
      <c r="G689" s="3" t="s">
        <v>20</v>
      </c>
      <c r="H689" s="6" t="s">
        <v>36</v>
      </c>
      <c r="I689" s="3" t="s">
        <v>214</v>
      </c>
      <c r="J689" s="5" t="s">
        <v>13</v>
      </c>
      <c r="K689" s="7" t="s">
        <v>172</v>
      </c>
    </row>
    <row r="690" spans="2:11" s="25" customFormat="1" ht="97.5" customHeight="1" thickBot="1" x14ac:dyDescent="0.25">
      <c r="B690" s="35">
        <f t="shared" ref="B690:C690" si="312">B689+1</f>
        <v>232</v>
      </c>
      <c r="C690" s="8">
        <f t="shared" si="312"/>
        <v>642</v>
      </c>
      <c r="D690" s="9" t="str">
        <f t="shared" si="307"/>
        <v>SMP-0232</v>
      </c>
      <c r="E690" s="10"/>
      <c r="F690" s="11" t="s">
        <v>1296</v>
      </c>
      <c r="G690" s="8" t="s">
        <v>1297</v>
      </c>
      <c r="H690" s="11" t="s">
        <v>36</v>
      </c>
      <c r="I690" s="8" t="s">
        <v>12</v>
      </c>
      <c r="J690" s="10" t="s">
        <v>13</v>
      </c>
      <c r="K690" s="12" t="s">
        <v>172</v>
      </c>
    </row>
    <row r="691" spans="2:11" s="25" customFormat="1" ht="97.5" customHeight="1" thickBot="1" x14ac:dyDescent="0.25">
      <c r="B691" s="35">
        <f t="shared" ref="B691:C691" si="313">B690+1</f>
        <v>233</v>
      </c>
      <c r="C691" s="3">
        <f t="shared" si="313"/>
        <v>643</v>
      </c>
      <c r="D691" s="4" t="str">
        <f t="shared" si="307"/>
        <v>SMP-0233</v>
      </c>
      <c r="E691" s="5"/>
      <c r="F691" s="6" t="s">
        <v>1298</v>
      </c>
      <c r="G691" s="3" t="s">
        <v>1299</v>
      </c>
      <c r="H691" s="6" t="s">
        <v>36</v>
      </c>
      <c r="I691" s="3" t="s">
        <v>1300</v>
      </c>
      <c r="J691" s="5" t="s">
        <v>13</v>
      </c>
      <c r="K691" s="7" t="s">
        <v>172</v>
      </c>
    </row>
    <row r="692" spans="2:11" s="25" customFormat="1" ht="97.5" customHeight="1" thickBot="1" x14ac:dyDescent="0.25">
      <c r="B692" s="35">
        <f t="shared" ref="B692:C692" si="314">B691+1</f>
        <v>234</v>
      </c>
      <c r="C692" s="8">
        <f t="shared" si="314"/>
        <v>644</v>
      </c>
      <c r="D692" s="9" t="str">
        <f t="shared" si="307"/>
        <v>SMP-0234</v>
      </c>
      <c r="E692" s="10"/>
      <c r="F692" s="11" t="s">
        <v>1302</v>
      </c>
      <c r="G692" s="8" t="s">
        <v>1301</v>
      </c>
      <c r="H692" s="11" t="s">
        <v>36</v>
      </c>
      <c r="I692" s="8" t="s">
        <v>1303</v>
      </c>
      <c r="J692" s="10" t="s">
        <v>1304</v>
      </c>
      <c r="K692" s="12" t="s">
        <v>172</v>
      </c>
    </row>
    <row r="693" spans="2:11" s="25" customFormat="1" ht="97.5" customHeight="1" thickBot="1" x14ac:dyDescent="0.25">
      <c r="B693" s="35">
        <f t="shared" ref="B693:C693" si="315">B692+1</f>
        <v>235</v>
      </c>
      <c r="C693" s="3">
        <f t="shared" si="315"/>
        <v>645</v>
      </c>
      <c r="D693" s="4" t="str">
        <f t="shared" si="307"/>
        <v>SMP-0235</v>
      </c>
      <c r="E693" s="5"/>
      <c r="F693" s="6" t="s">
        <v>1307</v>
      </c>
      <c r="G693" s="3" t="s">
        <v>1310</v>
      </c>
      <c r="H693" s="6" t="s">
        <v>36</v>
      </c>
      <c r="I693" s="3" t="s">
        <v>1246</v>
      </c>
      <c r="J693" s="5" t="s">
        <v>13</v>
      </c>
      <c r="K693" s="7" t="s">
        <v>172</v>
      </c>
    </row>
    <row r="694" spans="2:11" s="25" customFormat="1" ht="97.5" customHeight="1" thickBot="1" x14ac:dyDescent="0.25">
      <c r="B694" s="35">
        <f t="shared" ref="B694:C694" si="316">B693+1</f>
        <v>236</v>
      </c>
      <c r="C694" s="8">
        <f t="shared" si="316"/>
        <v>646</v>
      </c>
      <c r="D694" s="9" t="str">
        <f t="shared" si="307"/>
        <v>SMP-0236</v>
      </c>
      <c r="E694" s="10"/>
      <c r="F694" s="11" t="s">
        <v>1308</v>
      </c>
      <c r="G694" s="8" t="s">
        <v>20</v>
      </c>
      <c r="H694" s="11" t="s">
        <v>36</v>
      </c>
      <c r="I694" s="8" t="s">
        <v>281</v>
      </c>
      <c r="J694" s="10" t="s">
        <v>13</v>
      </c>
      <c r="K694" s="12" t="s">
        <v>172</v>
      </c>
    </row>
    <row r="695" spans="2:11" s="25" customFormat="1" ht="97.5" customHeight="1" thickBot="1" x14ac:dyDescent="0.25">
      <c r="B695" s="35">
        <f t="shared" ref="B695:C695" si="317">B694+1</f>
        <v>237</v>
      </c>
      <c r="C695" s="3">
        <f t="shared" si="317"/>
        <v>647</v>
      </c>
      <c r="D695" s="4" t="str">
        <f t="shared" si="307"/>
        <v>SMP-0237</v>
      </c>
      <c r="E695" s="5"/>
      <c r="F695" s="6" t="s">
        <v>1309</v>
      </c>
      <c r="G695" s="3" t="s">
        <v>1311</v>
      </c>
      <c r="H695" s="6" t="s">
        <v>36</v>
      </c>
      <c r="I695" s="3" t="s">
        <v>161</v>
      </c>
      <c r="J695" s="5" t="s">
        <v>13</v>
      </c>
      <c r="K695" s="7" t="s">
        <v>172</v>
      </c>
    </row>
    <row r="696" spans="2:11" s="25" customFormat="1" ht="97.5" customHeight="1" thickBot="1" x14ac:dyDescent="0.25">
      <c r="B696" s="35">
        <f t="shared" ref="B696:C696" si="318">B695+1</f>
        <v>238</v>
      </c>
      <c r="C696" s="8">
        <f t="shared" si="318"/>
        <v>648</v>
      </c>
      <c r="D696" s="9" t="str">
        <f t="shared" si="307"/>
        <v>SMP-0238</v>
      </c>
      <c r="E696" s="10"/>
      <c r="F696" s="11" t="s">
        <v>1312</v>
      </c>
      <c r="G696" s="8" t="s">
        <v>1313</v>
      </c>
      <c r="H696" s="11" t="s">
        <v>36</v>
      </c>
      <c r="I696" s="8" t="s">
        <v>229</v>
      </c>
      <c r="J696" s="10" t="s">
        <v>13</v>
      </c>
      <c r="K696" s="12" t="s">
        <v>172</v>
      </c>
    </row>
    <row r="697" spans="2:11" s="25" customFormat="1" ht="97.5" customHeight="1" thickBot="1" x14ac:dyDescent="0.25">
      <c r="B697" s="35">
        <f t="shared" ref="B697:C697" si="319">B696+1</f>
        <v>239</v>
      </c>
      <c r="C697" s="3">
        <f t="shared" si="319"/>
        <v>649</v>
      </c>
      <c r="D697" s="4" t="str">
        <f t="shared" si="307"/>
        <v>SMP-0239</v>
      </c>
      <c r="E697" s="5"/>
      <c r="F697" s="6" t="s">
        <v>1314</v>
      </c>
      <c r="G697" s="3" t="s">
        <v>1315</v>
      </c>
      <c r="H697" s="6" t="s">
        <v>36</v>
      </c>
      <c r="I697" s="3" t="s">
        <v>1316</v>
      </c>
      <c r="J697" s="5" t="s">
        <v>13</v>
      </c>
      <c r="K697" s="7" t="s">
        <v>172</v>
      </c>
    </row>
    <row r="698" spans="2:11" s="25" customFormat="1" ht="97.5" customHeight="1" thickBot="1" x14ac:dyDescent="0.25">
      <c r="B698" s="35">
        <f t="shared" ref="B698:C698" si="320">B697+1</f>
        <v>240</v>
      </c>
      <c r="C698" s="8">
        <f t="shared" si="320"/>
        <v>650</v>
      </c>
      <c r="D698" s="9" t="str">
        <f t="shared" si="307"/>
        <v>SMP-0240</v>
      </c>
      <c r="E698" s="10"/>
      <c r="F698" s="11" t="s">
        <v>1325</v>
      </c>
      <c r="G698" s="8" t="s">
        <v>1326</v>
      </c>
      <c r="H698" s="11" t="s">
        <v>36</v>
      </c>
      <c r="I698" s="8" t="s">
        <v>99</v>
      </c>
      <c r="J698" s="10" t="s">
        <v>13</v>
      </c>
      <c r="K698" s="12" t="s">
        <v>172</v>
      </c>
    </row>
    <row r="699" spans="2:11" s="25" customFormat="1" ht="97.5" customHeight="1" thickBot="1" x14ac:dyDescent="0.25">
      <c r="B699" s="35">
        <f t="shared" ref="B699:C699" si="321">B698+1</f>
        <v>241</v>
      </c>
      <c r="C699" s="3">
        <f t="shared" si="321"/>
        <v>651</v>
      </c>
      <c r="D699" s="4" t="str">
        <f t="shared" si="307"/>
        <v>SMP-0241</v>
      </c>
      <c r="E699" s="5"/>
      <c r="F699" s="6" t="s">
        <v>1327</v>
      </c>
      <c r="G699" s="3" t="s">
        <v>1328</v>
      </c>
      <c r="H699" s="6" t="s">
        <v>36</v>
      </c>
      <c r="I699" s="3" t="s">
        <v>12</v>
      </c>
      <c r="J699" s="5" t="s">
        <v>13</v>
      </c>
      <c r="K699" s="7" t="s">
        <v>172</v>
      </c>
    </row>
    <row r="700" spans="2:11" s="25" customFormat="1" ht="97.5" customHeight="1" thickBot="1" x14ac:dyDescent="0.25">
      <c r="B700" s="35">
        <f t="shared" ref="B700:C700" si="322">B699+1</f>
        <v>242</v>
      </c>
      <c r="C700" s="8">
        <f t="shared" si="322"/>
        <v>652</v>
      </c>
      <c r="D700" s="9" t="str">
        <f t="shared" si="307"/>
        <v>SMP-0242</v>
      </c>
      <c r="E700" s="10"/>
      <c r="F700" s="11" t="s">
        <v>1330</v>
      </c>
      <c r="G700" s="8" t="s">
        <v>1329</v>
      </c>
      <c r="H700" s="11" t="s">
        <v>36</v>
      </c>
      <c r="I700" s="8" t="s">
        <v>12</v>
      </c>
      <c r="J700" s="10" t="s">
        <v>13</v>
      </c>
      <c r="K700" s="12" t="s">
        <v>172</v>
      </c>
    </row>
    <row r="701" spans="2:11" s="25" customFormat="1" ht="97.5" customHeight="1" thickBot="1" x14ac:dyDescent="0.25">
      <c r="B701" s="35">
        <f t="shared" ref="B701:C701" si="323">B700+1</f>
        <v>243</v>
      </c>
      <c r="C701" s="3">
        <f t="shared" si="323"/>
        <v>653</v>
      </c>
      <c r="D701" s="4" t="str">
        <f t="shared" si="307"/>
        <v>SMP-0243</v>
      </c>
      <c r="E701" s="5"/>
      <c r="F701" s="6" t="s">
        <v>1334</v>
      </c>
      <c r="G701" s="3" t="s">
        <v>1335</v>
      </c>
      <c r="H701" s="6" t="s">
        <v>36</v>
      </c>
      <c r="I701" s="3" t="s">
        <v>12</v>
      </c>
      <c r="J701" s="5" t="s">
        <v>13</v>
      </c>
      <c r="K701" s="7" t="s">
        <v>172</v>
      </c>
    </row>
    <row r="702" spans="2:11" s="25" customFormat="1" ht="97.5" customHeight="1" thickBot="1" x14ac:dyDescent="0.25">
      <c r="B702" s="35">
        <f t="shared" ref="B702:C702" si="324">B701+1</f>
        <v>244</v>
      </c>
      <c r="C702" s="8">
        <f t="shared" si="324"/>
        <v>654</v>
      </c>
      <c r="D702" s="9" t="str">
        <f t="shared" si="307"/>
        <v>SMP-0244</v>
      </c>
      <c r="E702" s="10"/>
      <c r="F702" s="11" t="s">
        <v>1338</v>
      </c>
      <c r="G702" s="8" t="s">
        <v>1336</v>
      </c>
      <c r="H702" s="11" t="s">
        <v>36</v>
      </c>
      <c r="I702" s="8" t="s">
        <v>12</v>
      </c>
      <c r="J702" s="10" t="s">
        <v>13</v>
      </c>
      <c r="K702" s="12" t="s">
        <v>172</v>
      </c>
    </row>
    <row r="703" spans="2:11" s="25" customFormat="1" ht="97.5" customHeight="1" thickBot="1" x14ac:dyDescent="0.25">
      <c r="B703" s="35">
        <f t="shared" ref="B703:C703" si="325">B702+1</f>
        <v>245</v>
      </c>
      <c r="C703" s="3">
        <f t="shared" si="325"/>
        <v>655</v>
      </c>
      <c r="D703" s="4" t="str">
        <f t="shared" si="307"/>
        <v>SMP-0245</v>
      </c>
      <c r="E703" s="5"/>
      <c r="F703" s="6" t="s">
        <v>1339</v>
      </c>
      <c r="G703" s="3" t="s">
        <v>1337</v>
      </c>
      <c r="H703" s="6" t="s">
        <v>36</v>
      </c>
      <c r="I703" s="3" t="s">
        <v>65</v>
      </c>
      <c r="J703" s="5" t="s">
        <v>13</v>
      </c>
      <c r="K703" s="7" t="s">
        <v>172</v>
      </c>
    </row>
    <row r="704" spans="2:11" s="25" customFormat="1" ht="97.5" customHeight="1" thickBot="1" x14ac:dyDescent="0.25">
      <c r="B704" s="35">
        <f t="shared" ref="B704:C705" si="326">B703+1</f>
        <v>246</v>
      </c>
      <c r="C704" s="8">
        <f t="shared" si="326"/>
        <v>656</v>
      </c>
      <c r="D704" s="9" t="str">
        <f t="shared" si="307"/>
        <v>SMP-0246</v>
      </c>
      <c r="E704" s="10"/>
      <c r="F704" s="11" t="s">
        <v>1342</v>
      </c>
      <c r="G704" s="8" t="s">
        <v>1343</v>
      </c>
      <c r="H704" s="11" t="s">
        <v>36</v>
      </c>
      <c r="I704" s="8" t="s">
        <v>12</v>
      </c>
      <c r="J704" s="10" t="s">
        <v>13</v>
      </c>
      <c r="K704" s="12" t="s">
        <v>172</v>
      </c>
    </row>
    <row r="705" spans="2:11" s="25" customFormat="1" ht="97.5" customHeight="1" thickBot="1" x14ac:dyDescent="0.25">
      <c r="B705" s="35">
        <f t="shared" si="326"/>
        <v>247</v>
      </c>
      <c r="C705" s="3">
        <f t="shared" si="326"/>
        <v>657</v>
      </c>
      <c r="D705" s="4" t="str">
        <f t="shared" si="307"/>
        <v>SMP-0247</v>
      </c>
      <c r="E705" s="5"/>
      <c r="F705" s="6" t="s">
        <v>1344</v>
      </c>
      <c r="G705" s="3" t="s">
        <v>20</v>
      </c>
      <c r="H705" s="6" t="s">
        <v>36</v>
      </c>
      <c r="I705" s="3" t="s">
        <v>32</v>
      </c>
      <c r="J705" s="5" t="s">
        <v>13</v>
      </c>
      <c r="K705" s="7" t="s">
        <v>172</v>
      </c>
    </row>
    <row r="706" spans="2:11" s="25" customFormat="1" ht="97.5" customHeight="1" thickBot="1" x14ac:dyDescent="0.25">
      <c r="B706" s="35">
        <f t="shared" ref="B706:C706" si="327">B705+1</f>
        <v>248</v>
      </c>
      <c r="C706" s="8">
        <f t="shared" si="327"/>
        <v>658</v>
      </c>
      <c r="D706" s="9" t="str">
        <f t="shared" si="307"/>
        <v>SMP-0248</v>
      </c>
      <c r="E706" s="10"/>
      <c r="F706" s="11" t="s">
        <v>1348</v>
      </c>
      <c r="G706" s="8" t="s">
        <v>1349</v>
      </c>
      <c r="H706" s="11" t="s">
        <v>36</v>
      </c>
      <c r="I706" s="8" t="s">
        <v>12</v>
      </c>
      <c r="J706" s="10" t="s">
        <v>13</v>
      </c>
      <c r="K706" s="12" t="s">
        <v>172</v>
      </c>
    </row>
    <row r="707" spans="2:11" s="25" customFormat="1" ht="97.5" customHeight="1" thickBot="1" x14ac:dyDescent="0.25">
      <c r="B707" s="35">
        <f t="shared" ref="B707:C708" si="328">B706+1</f>
        <v>249</v>
      </c>
      <c r="C707" s="3">
        <f t="shared" si="328"/>
        <v>659</v>
      </c>
      <c r="D707" s="4" t="str">
        <f t="shared" si="307"/>
        <v>SMP-0249</v>
      </c>
      <c r="E707" s="5"/>
      <c r="F707" s="6" t="s">
        <v>1351</v>
      </c>
      <c r="G707" s="3" t="s">
        <v>1352</v>
      </c>
      <c r="H707" s="6" t="s">
        <v>1442</v>
      </c>
      <c r="I707" s="3" t="s">
        <v>1353</v>
      </c>
      <c r="J707" s="5" t="s">
        <v>13</v>
      </c>
      <c r="K707" s="7" t="s">
        <v>172</v>
      </c>
    </row>
    <row r="708" spans="2:11" s="25" customFormat="1" ht="97.5" customHeight="1" thickBot="1" x14ac:dyDescent="0.25">
      <c r="B708" s="35">
        <f t="shared" si="328"/>
        <v>250</v>
      </c>
      <c r="C708" s="8">
        <f t="shared" si="328"/>
        <v>660</v>
      </c>
      <c r="D708" s="9" t="str">
        <f t="shared" si="307"/>
        <v>SMP-0250</v>
      </c>
      <c r="E708" s="10"/>
      <c r="F708" s="11" t="s">
        <v>1357</v>
      </c>
      <c r="G708" s="8" t="s">
        <v>1358</v>
      </c>
      <c r="H708" s="11" t="s">
        <v>36</v>
      </c>
      <c r="I708" s="8" t="s">
        <v>41</v>
      </c>
      <c r="J708" s="10" t="s">
        <v>13</v>
      </c>
      <c r="K708" s="12" t="s">
        <v>172</v>
      </c>
    </row>
    <row r="709" spans="2:11" s="25" customFormat="1" ht="97.5" customHeight="1" thickBot="1" x14ac:dyDescent="0.25">
      <c r="B709" s="35">
        <f t="shared" ref="B709:C709" si="329">B708+1</f>
        <v>251</v>
      </c>
      <c r="C709" s="3">
        <f t="shared" si="329"/>
        <v>661</v>
      </c>
      <c r="D709" s="4" t="str">
        <f t="shared" si="307"/>
        <v>SMP-0251</v>
      </c>
      <c r="E709" s="5"/>
      <c r="F709" s="6" t="s">
        <v>1452</v>
      </c>
      <c r="G709" s="3" t="s">
        <v>1362</v>
      </c>
      <c r="H709" s="6" t="s">
        <v>36</v>
      </c>
      <c r="I709" s="3" t="s">
        <v>32</v>
      </c>
      <c r="J709" s="5" t="s">
        <v>13</v>
      </c>
      <c r="K709" s="7" t="s">
        <v>172</v>
      </c>
    </row>
    <row r="710" spans="2:11" s="25" customFormat="1" ht="97.5" customHeight="1" thickBot="1" x14ac:dyDescent="0.25">
      <c r="B710" s="35">
        <f t="shared" ref="B710:C710" si="330">B709+1</f>
        <v>252</v>
      </c>
      <c r="C710" s="8">
        <f t="shared" si="330"/>
        <v>662</v>
      </c>
      <c r="D710" s="9" t="str">
        <f t="shared" si="307"/>
        <v>SMP-0252</v>
      </c>
      <c r="E710" s="10"/>
      <c r="F710" s="11" t="s">
        <v>1361</v>
      </c>
      <c r="G710" s="8" t="s">
        <v>1363</v>
      </c>
      <c r="H710" s="11" t="s">
        <v>36</v>
      </c>
      <c r="I710" s="8" t="s">
        <v>32</v>
      </c>
      <c r="J710" s="10" t="s">
        <v>13</v>
      </c>
      <c r="K710" s="12" t="s">
        <v>172</v>
      </c>
    </row>
    <row r="711" spans="2:11" s="25" customFormat="1" ht="97.5" customHeight="1" thickBot="1" x14ac:dyDescent="0.25">
      <c r="B711" s="35">
        <f t="shared" ref="B711:C711" si="331">B710+1</f>
        <v>253</v>
      </c>
      <c r="C711" s="3">
        <f t="shared" si="331"/>
        <v>663</v>
      </c>
      <c r="D711" s="4" t="str">
        <f t="shared" si="307"/>
        <v>SMP-0253</v>
      </c>
      <c r="E711" s="5"/>
      <c r="F711" s="6" t="s">
        <v>1364</v>
      </c>
      <c r="G711" s="3" t="s">
        <v>1365</v>
      </c>
      <c r="H711" s="6" t="s">
        <v>36</v>
      </c>
      <c r="I711" s="3" t="s">
        <v>12</v>
      </c>
      <c r="J711" s="5" t="s">
        <v>13</v>
      </c>
      <c r="K711" s="7" t="s">
        <v>172</v>
      </c>
    </row>
    <row r="712" spans="2:11" s="25" customFormat="1" ht="97.5" customHeight="1" thickBot="1" x14ac:dyDescent="0.25">
      <c r="B712" s="35">
        <f t="shared" ref="B712:C712" si="332">B711+1</f>
        <v>254</v>
      </c>
      <c r="C712" s="8">
        <f t="shared" si="332"/>
        <v>664</v>
      </c>
      <c r="D712" s="9" t="str">
        <f t="shared" si="307"/>
        <v>SMP-0254</v>
      </c>
      <c r="E712" s="10"/>
      <c r="F712" s="11" t="s">
        <v>1367</v>
      </c>
      <c r="G712" s="8" t="s">
        <v>20</v>
      </c>
      <c r="H712" s="11" t="s">
        <v>36</v>
      </c>
      <c r="I712" s="8" t="s">
        <v>435</v>
      </c>
      <c r="J712" s="10" t="s">
        <v>13</v>
      </c>
      <c r="K712" s="12" t="s">
        <v>172</v>
      </c>
    </row>
    <row r="713" spans="2:11" s="25" customFormat="1" ht="97.5" customHeight="1" thickBot="1" x14ac:dyDescent="0.25">
      <c r="B713" s="35">
        <f t="shared" ref="B713:C713" si="333">B712+1</f>
        <v>255</v>
      </c>
      <c r="C713" s="3">
        <f t="shared" si="333"/>
        <v>665</v>
      </c>
      <c r="D713" s="4" t="str">
        <f t="shared" si="307"/>
        <v>SMP-0255</v>
      </c>
      <c r="E713" s="5"/>
      <c r="F713" s="6" t="s">
        <v>1368</v>
      </c>
      <c r="G713" s="3" t="s">
        <v>1369</v>
      </c>
      <c r="H713" s="6" t="s">
        <v>36</v>
      </c>
      <c r="I713" s="3" t="s">
        <v>133</v>
      </c>
      <c r="J713" s="5" t="s">
        <v>13</v>
      </c>
      <c r="K713" s="7" t="s">
        <v>172</v>
      </c>
    </row>
    <row r="714" spans="2:11" s="25" customFormat="1" ht="97.5" customHeight="1" thickBot="1" x14ac:dyDescent="0.25">
      <c r="B714" s="35">
        <f t="shared" ref="B714:C714" si="334">B713+1</f>
        <v>256</v>
      </c>
      <c r="C714" s="8">
        <f t="shared" si="334"/>
        <v>666</v>
      </c>
      <c r="D714" s="9" t="str">
        <f t="shared" si="307"/>
        <v>SMP-0256</v>
      </c>
      <c r="E714" s="10"/>
      <c r="F714" s="11" t="s">
        <v>1370</v>
      </c>
      <c r="G714" s="8" t="s">
        <v>1371</v>
      </c>
      <c r="H714" s="11" t="s">
        <v>36</v>
      </c>
      <c r="I714" s="8" t="s">
        <v>32</v>
      </c>
      <c r="J714" s="10" t="s">
        <v>13</v>
      </c>
      <c r="K714" s="12" t="s">
        <v>172</v>
      </c>
    </row>
    <row r="715" spans="2:11" s="25" customFormat="1" ht="97.5" customHeight="1" thickBot="1" x14ac:dyDescent="0.25">
      <c r="B715" s="35">
        <f t="shared" ref="B715:C715" si="335">B714+1</f>
        <v>257</v>
      </c>
      <c r="C715" s="3">
        <f t="shared" si="335"/>
        <v>667</v>
      </c>
      <c r="D715" s="4" t="str">
        <f t="shared" si="307"/>
        <v>SMP-0257</v>
      </c>
      <c r="E715" s="5"/>
      <c r="F715" s="6" t="s">
        <v>1376</v>
      </c>
      <c r="G715" s="3" t="s">
        <v>1377</v>
      </c>
      <c r="H715" s="6" t="s">
        <v>36</v>
      </c>
      <c r="I715" s="3" t="s">
        <v>1378</v>
      </c>
      <c r="J715" s="5" t="s">
        <v>13</v>
      </c>
      <c r="K715" s="7" t="s">
        <v>172</v>
      </c>
    </row>
    <row r="716" spans="2:11" s="25" customFormat="1" ht="97.5" customHeight="1" thickBot="1" x14ac:dyDescent="0.25">
      <c r="B716" s="35">
        <f t="shared" ref="B716:C716" si="336">B715+1</f>
        <v>258</v>
      </c>
      <c r="C716" s="8">
        <f t="shared" si="336"/>
        <v>668</v>
      </c>
      <c r="D716" s="9" t="str">
        <f t="shared" si="307"/>
        <v>SMP-0258</v>
      </c>
      <c r="E716" s="10"/>
      <c r="F716" s="11" t="s">
        <v>1379</v>
      </c>
      <c r="G716" s="8" t="s">
        <v>1380</v>
      </c>
      <c r="H716" s="11" t="s">
        <v>36</v>
      </c>
      <c r="I716" s="8" t="s">
        <v>279</v>
      </c>
      <c r="J716" s="10" t="s">
        <v>13</v>
      </c>
      <c r="K716" s="12" t="s">
        <v>172</v>
      </c>
    </row>
    <row r="717" spans="2:11" s="25" customFormat="1" ht="97.5" customHeight="1" thickBot="1" x14ac:dyDescent="0.25">
      <c r="B717" s="35">
        <f t="shared" ref="B717:C717" si="337">B716+1</f>
        <v>259</v>
      </c>
      <c r="C717" s="3">
        <f t="shared" si="337"/>
        <v>669</v>
      </c>
      <c r="D717" s="4" t="str">
        <f t="shared" ref="D717:D728" si="338">CONCATENATE("SMP","-","0",B717)</f>
        <v>SMP-0259</v>
      </c>
      <c r="E717" s="5"/>
      <c r="F717" s="6" t="s">
        <v>1382</v>
      </c>
      <c r="G717" s="3" t="s">
        <v>1381</v>
      </c>
      <c r="H717" s="6" t="s">
        <v>36</v>
      </c>
      <c r="I717" s="3" t="s">
        <v>1383</v>
      </c>
      <c r="J717" s="5" t="s">
        <v>13</v>
      </c>
      <c r="K717" s="7" t="s">
        <v>172</v>
      </c>
    </row>
    <row r="718" spans="2:11" s="25" customFormat="1" ht="97.5" customHeight="1" thickBot="1" x14ac:dyDescent="0.25">
      <c r="B718" s="35">
        <f t="shared" ref="B718:C718" si="339">B717+1</f>
        <v>260</v>
      </c>
      <c r="C718" s="8">
        <f t="shared" si="339"/>
        <v>670</v>
      </c>
      <c r="D718" s="9" t="str">
        <f t="shared" si="338"/>
        <v>SMP-0260</v>
      </c>
      <c r="E718" s="10"/>
      <c r="F718" s="11" t="s">
        <v>1405</v>
      </c>
      <c r="G718" s="8" t="s">
        <v>1406</v>
      </c>
      <c r="H718" s="11" t="s">
        <v>36</v>
      </c>
      <c r="I718" s="8" t="s">
        <v>1407</v>
      </c>
      <c r="J718" s="10" t="s">
        <v>13</v>
      </c>
      <c r="K718" s="12" t="s">
        <v>172</v>
      </c>
    </row>
    <row r="719" spans="2:11" s="25" customFormat="1" ht="97.5" customHeight="1" thickBot="1" x14ac:dyDescent="0.25">
      <c r="B719" s="35">
        <f t="shared" ref="B719:C719" si="340">B718+1</f>
        <v>261</v>
      </c>
      <c r="C719" s="3">
        <f t="shared" si="340"/>
        <v>671</v>
      </c>
      <c r="D719" s="4" t="str">
        <f t="shared" si="338"/>
        <v>SMP-0261</v>
      </c>
      <c r="E719" s="5"/>
      <c r="F719" s="6" t="s">
        <v>1412</v>
      </c>
      <c r="G719" s="3" t="s">
        <v>1413</v>
      </c>
      <c r="H719" s="6" t="s">
        <v>36</v>
      </c>
      <c r="I719" s="3" t="s">
        <v>12</v>
      </c>
      <c r="J719" s="5" t="s">
        <v>13</v>
      </c>
      <c r="K719" s="7" t="s">
        <v>172</v>
      </c>
    </row>
    <row r="720" spans="2:11" s="25" customFormat="1" ht="97.5" customHeight="1" thickBot="1" x14ac:dyDescent="0.25">
      <c r="B720" s="35">
        <f t="shared" ref="B720:C720" si="341">B719+1</f>
        <v>262</v>
      </c>
      <c r="C720" s="8">
        <f t="shared" si="341"/>
        <v>672</v>
      </c>
      <c r="D720" s="9" t="str">
        <f t="shared" si="338"/>
        <v>SMP-0262</v>
      </c>
      <c r="E720" s="10"/>
      <c r="F720" s="11" t="s">
        <v>1414</v>
      </c>
      <c r="G720" s="8" t="s">
        <v>1415</v>
      </c>
      <c r="H720" s="11" t="s">
        <v>36</v>
      </c>
      <c r="I720" s="8" t="s">
        <v>12</v>
      </c>
      <c r="J720" s="10" t="s">
        <v>13</v>
      </c>
      <c r="K720" s="12" t="s">
        <v>172</v>
      </c>
    </row>
    <row r="721" spans="2:11" s="25" customFormat="1" ht="97.5" customHeight="1" thickBot="1" x14ac:dyDescent="0.25">
      <c r="B721" s="35">
        <f t="shared" ref="B721:C721" si="342">B720+1</f>
        <v>263</v>
      </c>
      <c r="C721" s="3">
        <f t="shared" si="342"/>
        <v>673</v>
      </c>
      <c r="D721" s="4" t="str">
        <f t="shared" si="338"/>
        <v>SMP-0263</v>
      </c>
      <c r="E721" s="5"/>
      <c r="F721" s="6" t="s">
        <v>1416</v>
      </c>
      <c r="G721" s="3" t="s">
        <v>1417</v>
      </c>
      <c r="H721" s="6" t="s">
        <v>36</v>
      </c>
      <c r="I721" s="3" t="s">
        <v>12</v>
      </c>
      <c r="J721" s="5" t="s">
        <v>13</v>
      </c>
      <c r="K721" s="7" t="s">
        <v>172</v>
      </c>
    </row>
    <row r="722" spans="2:11" s="25" customFormat="1" ht="97.5" customHeight="1" thickBot="1" x14ac:dyDescent="0.25">
      <c r="B722" s="35">
        <f t="shared" ref="B722:C722" si="343">B721+1</f>
        <v>264</v>
      </c>
      <c r="C722" s="8">
        <f t="shared" si="343"/>
        <v>674</v>
      </c>
      <c r="D722" s="9" t="str">
        <f t="shared" si="338"/>
        <v>SMP-0264</v>
      </c>
      <c r="E722" s="10"/>
      <c r="F722" s="11" t="s">
        <v>1418</v>
      </c>
      <c r="G722" s="8" t="s">
        <v>20</v>
      </c>
      <c r="H722" s="11" t="s">
        <v>36</v>
      </c>
      <c r="I722" s="8" t="s">
        <v>159</v>
      </c>
      <c r="J722" s="10" t="s">
        <v>13</v>
      </c>
      <c r="K722" s="12" t="s">
        <v>172</v>
      </c>
    </row>
    <row r="723" spans="2:11" s="25" customFormat="1" ht="97.5" customHeight="1" thickBot="1" x14ac:dyDescent="0.25">
      <c r="B723" s="35">
        <f t="shared" ref="B723:C723" si="344">B722+1</f>
        <v>265</v>
      </c>
      <c r="C723" s="3">
        <f t="shared" si="344"/>
        <v>675</v>
      </c>
      <c r="D723" s="4" t="str">
        <f t="shared" si="338"/>
        <v>SMP-0265</v>
      </c>
      <c r="E723" s="5"/>
      <c r="F723" s="6" t="s">
        <v>1421</v>
      </c>
      <c r="G723" s="3" t="s">
        <v>1420</v>
      </c>
      <c r="H723" s="6" t="s">
        <v>36</v>
      </c>
      <c r="I723" s="3" t="s">
        <v>12</v>
      </c>
      <c r="J723" s="5" t="s">
        <v>13</v>
      </c>
      <c r="K723" s="7" t="s">
        <v>172</v>
      </c>
    </row>
    <row r="724" spans="2:11" s="25" customFormat="1" ht="97.5" customHeight="1" thickBot="1" x14ac:dyDescent="0.25">
      <c r="B724" s="35">
        <f t="shared" ref="B724:C724" si="345">B723+1</f>
        <v>266</v>
      </c>
      <c r="C724" s="8">
        <f t="shared" si="345"/>
        <v>676</v>
      </c>
      <c r="D724" s="9" t="str">
        <f t="shared" si="338"/>
        <v>SMP-0266</v>
      </c>
      <c r="E724" s="10"/>
      <c r="F724" s="11" t="s">
        <v>1424</v>
      </c>
      <c r="G724" s="8" t="s">
        <v>1425</v>
      </c>
      <c r="H724" s="11" t="s">
        <v>36</v>
      </c>
      <c r="I724" s="8" t="s">
        <v>12</v>
      </c>
      <c r="J724" s="10" t="s">
        <v>13</v>
      </c>
      <c r="K724" s="12" t="s">
        <v>172</v>
      </c>
    </row>
    <row r="725" spans="2:11" s="25" customFormat="1" ht="97.5" customHeight="1" thickBot="1" x14ac:dyDescent="0.25">
      <c r="B725" s="35">
        <f t="shared" ref="B725:C725" si="346">B724+1</f>
        <v>267</v>
      </c>
      <c r="C725" s="3">
        <f t="shared" si="346"/>
        <v>677</v>
      </c>
      <c r="D725" s="4" t="str">
        <f t="shared" si="338"/>
        <v>SMP-0267</v>
      </c>
      <c r="E725" s="5"/>
      <c r="F725" s="6" t="s">
        <v>1431</v>
      </c>
      <c r="G725" s="3" t="s">
        <v>1435</v>
      </c>
      <c r="H725" s="6" t="s">
        <v>36</v>
      </c>
      <c r="I725" s="3" t="s">
        <v>435</v>
      </c>
      <c r="J725" s="5" t="s">
        <v>13</v>
      </c>
      <c r="K725" s="7" t="s">
        <v>172</v>
      </c>
    </row>
    <row r="726" spans="2:11" s="25" customFormat="1" ht="97.5" customHeight="1" thickBot="1" x14ac:dyDescent="0.25">
      <c r="B726" s="35">
        <f t="shared" ref="B726:C726" si="347">B725+1</f>
        <v>268</v>
      </c>
      <c r="C726" s="8">
        <f t="shared" si="347"/>
        <v>678</v>
      </c>
      <c r="D726" s="9" t="str">
        <f t="shared" si="338"/>
        <v>SMP-0268</v>
      </c>
      <c r="E726" s="10"/>
      <c r="F726" s="11" t="s">
        <v>1432</v>
      </c>
      <c r="G726" s="8" t="s">
        <v>1436</v>
      </c>
      <c r="H726" s="11" t="s">
        <v>36</v>
      </c>
      <c r="I726" s="8" t="s">
        <v>1439</v>
      </c>
      <c r="J726" s="10" t="s">
        <v>13</v>
      </c>
      <c r="K726" s="12" t="s">
        <v>172</v>
      </c>
    </row>
    <row r="727" spans="2:11" s="25" customFormat="1" ht="97.5" customHeight="1" thickBot="1" x14ac:dyDescent="0.25">
      <c r="B727" s="35">
        <f t="shared" ref="B727:C728" si="348">B726+1</f>
        <v>269</v>
      </c>
      <c r="C727" s="3">
        <f t="shared" si="348"/>
        <v>679</v>
      </c>
      <c r="D727" s="4" t="str">
        <f t="shared" si="338"/>
        <v>SMP-0269</v>
      </c>
      <c r="E727" s="5"/>
      <c r="F727" s="6" t="s">
        <v>1433</v>
      </c>
      <c r="G727" s="3" t="s">
        <v>1437</v>
      </c>
      <c r="H727" s="6" t="s">
        <v>36</v>
      </c>
      <c r="I727" s="3" t="s">
        <v>1440</v>
      </c>
      <c r="J727" s="5" t="s">
        <v>13</v>
      </c>
      <c r="K727" s="7" t="s">
        <v>172</v>
      </c>
    </row>
    <row r="728" spans="2:11" s="25" customFormat="1" ht="97.5" customHeight="1" thickBot="1" x14ac:dyDescent="0.25">
      <c r="B728" s="35">
        <f t="shared" si="348"/>
        <v>270</v>
      </c>
      <c r="C728" s="18">
        <f t="shared" si="348"/>
        <v>680</v>
      </c>
      <c r="D728" s="19" t="str">
        <f t="shared" si="338"/>
        <v>SMP-0270</v>
      </c>
      <c r="E728" s="20"/>
      <c r="F728" s="21" t="s">
        <v>1434</v>
      </c>
      <c r="G728" s="18" t="s">
        <v>1438</v>
      </c>
      <c r="H728" s="21" t="s">
        <v>36</v>
      </c>
      <c r="I728" s="18" t="s">
        <v>1300</v>
      </c>
      <c r="J728" s="20" t="s">
        <v>13</v>
      </c>
      <c r="K728" s="22" t="s">
        <v>172</v>
      </c>
    </row>
    <row r="729" spans="2:11" s="25" customFormat="1" ht="97.5" customHeight="1" thickBot="1" x14ac:dyDescent="0.25">
      <c r="B729" s="35">
        <f t="shared" ref="B729:C729" si="349">B728+1</f>
        <v>271</v>
      </c>
      <c r="C729" s="18">
        <f t="shared" si="349"/>
        <v>681</v>
      </c>
      <c r="D729" s="19" t="str">
        <f t="shared" ref="D729:D745" si="350">CONCATENATE("SMP","-","0",B729)</f>
        <v>SMP-0271</v>
      </c>
      <c r="E729" s="20"/>
      <c r="F729" s="21" t="s">
        <v>1480</v>
      </c>
      <c r="G729" s="18" t="s">
        <v>20</v>
      </c>
      <c r="H729" s="21" t="s">
        <v>1481</v>
      </c>
      <c r="I729" s="18" t="s">
        <v>1482</v>
      </c>
      <c r="J729" s="20" t="s">
        <v>13</v>
      </c>
      <c r="K729" s="22" t="s">
        <v>172</v>
      </c>
    </row>
    <row r="730" spans="2:11" s="25" customFormat="1" ht="97.5" customHeight="1" thickBot="1" x14ac:dyDescent="0.25">
      <c r="B730" s="35">
        <f t="shared" ref="B730:C730" si="351">B729+1</f>
        <v>272</v>
      </c>
      <c r="C730" s="18">
        <f t="shared" si="351"/>
        <v>682</v>
      </c>
      <c r="D730" s="19" t="str">
        <f t="shared" si="350"/>
        <v>SMP-0272</v>
      </c>
      <c r="E730" s="20"/>
      <c r="F730" s="21" t="s">
        <v>1483</v>
      </c>
      <c r="G730" s="18" t="s">
        <v>1484</v>
      </c>
      <c r="H730" s="21" t="s">
        <v>1481</v>
      </c>
      <c r="I730" s="18" t="s">
        <v>1485</v>
      </c>
      <c r="J730" s="20" t="s">
        <v>13</v>
      </c>
      <c r="K730" s="22" t="s">
        <v>172</v>
      </c>
    </row>
    <row r="731" spans="2:11" s="25" customFormat="1" ht="97.5" customHeight="1" thickBot="1" x14ac:dyDescent="0.25">
      <c r="B731" s="35">
        <f t="shared" ref="B731:C731" si="352">B730+1</f>
        <v>273</v>
      </c>
      <c r="C731" s="18">
        <f t="shared" si="352"/>
        <v>683</v>
      </c>
      <c r="D731" s="19" t="str">
        <f t="shared" si="350"/>
        <v>SMP-0273</v>
      </c>
      <c r="E731" s="20"/>
      <c r="F731" s="21" t="s">
        <v>1486</v>
      </c>
      <c r="G731" s="18" t="s">
        <v>1484</v>
      </c>
      <c r="H731" s="21" t="s">
        <v>1487</v>
      </c>
      <c r="I731" s="18" t="s">
        <v>257</v>
      </c>
      <c r="J731" s="20" t="s">
        <v>13</v>
      </c>
      <c r="K731" s="22" t="s">
        <v>172</v>
      </c>
    </row>
    <row r="732" spans="2:11" s="25" customFormat="1" ht="97.5" customHeight="1" thickBot="1" x14ac:dyDescent="0.25">
      <c r="B732" s="35">
        <f t="shared" ref="B732:C732" si="353">B731+1</f>
        <v>274</v>
      </c>
      <c r="C732" s="18">
        <f t="shared" si="353"/>
        <v>684</v>
      </c>
      <c r="D732" s="19" t="str">
        <f t="shared" si="350"/>
        <v>SMP-0274</v>
      </c>
      <c r="E732" s="20"/>
      <c r="F732" s="21" t="s">
        <v>1488</v>
      </c>
      <c r="G732" s="18" t="s">
        <v>1489</v>
      </c>
      <c r="H732" s="21" t="s">
        <v>1481</v>
      </c>
      <c r="I732" s="18" t="s">
        <v>134</v>
      </c>
      <c r="J732" s="20" t="s">
        <v>13</v>
      </c>
      <c r="K732" s="22" t="s">
        <v>172</v>
      </c>
    </row>
    <row r="733" spans="2:11" s="25" customFormat="1" ht="97.5" customHeight="1" thickBot="1" x14ac:dyDescent="0.25">
      <c r="B733" s="35">
        <f t="shared" ref="B733:C733" si="354">B732+1</f>
        <v>275</v>
      </c>
      <c r="C733" s="18">
        <f t="shared" si="354"/>
        <v>685</v>
      </c>
      <c r="D733" s="19" t="str">
        <f t="shared" si="350"/>
        <v>SMP-0275</v>
      </c>
      <c r="E733" s="20"/>
      <c r="F733" s="21" t="s">
        <v>1490</v>
      </c>
      <c r="G733" s="18" t="s">
        <v>1491</v>
      </c>
      <c r="H733" s="21" t="s">
        <v>1481</v>
      </c>
      <c r="I733" s="18" t="s">
        <v>304</v>
      </c>
      <c r="J733" s="20" t="s">
        <v>13</v>
      </c>
      <c r="K733" s="22" t="s">
        <v>172</v>
      </c>
    </row>
    <row r="734" spans="2:11" s="25" customFormat="1" ht="97.5" customHeight="1" thickBot="1" x14ac:dyDescent="0.25">
      <c r="B734" s="35">
        <f t="shared" ref="B734:C734" si="355">B733+1</f>
        <v>276</v>
      </c>
      <c r="C734" s="18">
        <f t="shared" si="355"/>
        <v>686</v>
      </c>
      <c r="D734" s="19" t="str">
        <f t="shared" si="350"/>
        <v>SMP-0276</v>
      </c>
      <c r="E734" s="20"/>
      <c r="F734" s="21" t="s">
        <v>1492</v>
      </c>
      <c r="G734" s="18" t="s">
        <v>1493</v>
      </c>
      <c r="H734" s="21" t="s">
        <v>1481</v>
      </c>
      <c r="I734" s="18" t="s">
        <v>761</v>
      </c>
      <c r="J734" s="20" t="s">
        <v>13</v>
      </c>
      <c r="K734" s="22" t="s">
        <v>172</v>
      </c>
    </row>
    <row r="735" spans="2:11" s="25" customFormat="1" ht="97.5" customHeight="1" thickBot="1" x14ac:dyDescent="0.25">
      <c r="B735" s="35">
        <f t="shared" ref="B735:C735" si="356">B734+1</f>
        <v>277</v>
      </c>
      <c r="C735" s="18">
        <f t="shared" si="356"/>
        <v>687</v>
      </c>
      <c r="D735" s="19" t="str">
        <f t="shared" si="350"/>
        <v>SMP-0277</v>
      </c>
      <c r="E735" s="20"/>
      <c r="F735" s="21" t="s">
        <v>1494</v>
      </c>
      <c r="G735" s="18" t="s">
        <v>1495</v>
      </c>
      <c r="H735" s="21" t="s">
        <v>1481</v>
      </c>
      <c r="I735" s="18" t="s">
        <v>761</v>
      </c>
      <c r="J735" s="20" t="s">
        <v>13</v>
      </c>
      <c r="K735" s="22" t="s">
        <v>172</v>
      </c>
    </row>
    <row r="736" spans="2:11" s="25" customFormat="1" ht="97.5" customHeight="1" thickBot="1" x14ac:dyDescent="0.25">
      <c r="B736" s="35">
        <f t="shared" ref="B736:C736" si="357">B735+1</f>
        <v>278</v>
      </c>
      <c r="C736" s="18">
        <f t="shared" si="357"/>
        <v>688</v>
      </c>
      <c r="D736" s="19" t="str">
        <f t="shared" si="350"/>
        <v>SMP-0278</v>
      </c>
      <c r="E736" s="20"/>
      <c r="F736" s="21" t="s">
        <v>1496</v>
      </c>
      <c r="G736" s="18" t="s">
        <v>1497</v>
      </c>
      <c r="H736" s="21" t="s">
        <v>1481</v>
      </c>
      <c r="I736" s="18" t="s">
        <v>65</v>
      </c>
      <c r="J736" s="20" t="s">
        <v>13</v>
      </c>
      <c r="K736" s="22" t="s">
        <v>172</v>
      </c>
    </row>
    <row r="737" spans="2:11" s="25" customFormat="1" ht="97.5" customHeight="1" thickBot="1" x14ac:dyDescent="0.25">
      <c r="B737" s="35">
        <f t="shared" ref="B737:C737" si="358">B736+1</f>
        <v>279</v>
      </c>
      <c r="C737" s="18">
        <f t="shared" si="358"/>
        <v>689</v>
      </c>
      <c r="D737" s="19" t="str">
        <f t="shared" si="350"/>
        <v>SMP-0279</v>
      </c>
      <c r="E737" s="20"/>
      <c r="F737" s="21" t="s">
        <v>1498</v>
      </c>
      <c r="G737" s="18" t="s">
        <v>1499</v>
      </c>
      <c r="H737" s="21" t="s">
        <v>1481</v>
      </c>
      <c r="I737" s="18" t="s">
        <v>65</v>
      </c>
      <c r="J737" s="20" t="s">
        <v>13</v>
      </c>
      <c r="K737" s="22" t="s">
        <v>172</v>
      </c>
    </row>
    <row r="738" spans="2:11" s="25" customFormat="1" ht="97.5" customHeight="1" thickBot="1" x14ac:dyDescent="0.25">
      <c r="B738" s="35">
        <f t="shared" ref="B738:C738" si="359">B737+1</f>
        <v>280</v>
      </c>
      <c r="C738" s="18">
        <f t="shared" si="359"/>
        <v>690</v>
      </c>
      <c r="D738" s="19" t="str">
        <f t="shared" si="350"/>
        <v>SMP-0280</v>
      </c>
      <c r="E738" s="20"/>
      <c r="F738" s="21" t="s">
        <v>1500</v>
      </c>
      <c r="G738" s="18" t="s">
        <v>1501</v>
      </c>
      <c r="H738" s="21" t="s">
        <v>1481</v>
      </c>
      <c r="I738" s="18" t="s">
        <v>761</v>
      </c>
      <c r="J738" s="20" t="s">
        <v>13</v>
      </c>
      <c r="K738" s="22" t="s">
        <v>172</v>
      </c>
    </row>
    <row r="739" spans="2:11" s="25" customFormat="1" ht="97.5" customHeight="1" thickBot="1" x14ac:dyDescent="0.25">
      <c r="B739" s="35">
        <f t="shared" ref="B739:C739" si="360">B738+1</f>
        <v>281</v>
      </c>
      <c r="C739" s="18">
        <f t="shared" si="360"/>
        <v>691</v>
      </c>
      <c r="D739" s="19" t="str">
        <f t="shared" si="350"/>
        <v>SMP-0281</v>
      </c>
      <c r="E739" s="20"/>
      <c r="F739" s="21" t="s">
        <v>1502</v>
      </c>
      <c r="G739" s="18" t="s">
        <v>1503</v>
      </c>
      <c r="H739" s="21" t="s">
        <v>1481</v>
      </c>
      <c r="I739" s="18" t="s">
        <v>281</v>
      </c>
      <c r="J739" s="20" t="s">
        <v>13</v>
      </c>
      <c r="K739" s="22" t="s">
        <v>172</v>
      </c>
    </row>
    <row r="740" spans="2:11" s="25" customFormat="1" ht="97.5" customHeight="1" thickBot="1" x14ac:dyDescent="0.25">
      <c r="B740" s="35">
        <f t="shared" ref="B740:C740" si="361">B739+1</f>
        <v>282</v>
      </c>
      <c r="C740" s="18">
        <f t="shared" si="361"/>
        <v>692</v>
      </c>
      <c r="D740" s="19" t="str">
        <f t="shared" si="350"/>
        <v>SMP-0282</v>
      </c>
      <c r="E740" s="20"/>
      <c r="F740" s="21" t="s">
        <v>1504</v>
      </c>
      <c r="G740" s="18" t="s">
        <v>1505</v>
      </c>
      <c r="H740" s="21" t="s">
        <v>1481</v>
      </c>
      <c r="I740" s="18" t="s">
        <v>304</v>
      </c>
      <c r="J740" s="20" t="s">
        <v>13</v>
      </c>
      <c r="K740" s="22" t="s">
        <v>172</v>
      </c>
    </row>
    <row r="741" spans="2:11" s="25" customFormat="1" ht="97.5" customHeight="1" thickBot="1" x14ac:dyDescent="0.25">
      <c r="B741" s="35">
        <f t="shared" ref="B741:C741" si="362">B740+1</f>
        <v>283</v>
      </c>
      <c r="C741" s="18">
        <f t="shared" si="362"/>
        <v>693</v>
      </c>
      <c r="D741" s="19" t="str">
        <f t="shared" si="350"/>
        <v>SMP-0283</v>
      </c>
      <c r="E741" s="20"/>
      <c r="F741" s="21" t="s">
        <v>1506</v>
      </c>
      <c r="G741" s="18" t="s">
        <v>1507</v>
      </c>
      <c r="H741" s="21" t="s">
        <v>1481</v>
      </c>
      <c r="I741" s="18" t="s">
        <v>65</v>
      </c>
      <c r="J741" s="20" t="s">
        <v>13</v>
      </c>
      <c r="K741" s="22" t="s">
        <v>172</v>
      </c>
    </row>
    <row r="742" spans="2:11" s="25" customFormat="1" ht="97.5" customHeight="1" thickBot="1" x14ac:dyDescent="0.25">
      <c r="B742" s="35">
        <f t="shared" ref="B742:C742" si="363">B741+1</f>
        <v>284</v>
      </c>
      <c r="C742" s="18">
        <f t="shared" si="363"/>
        <v>694</v>
      </c>
      <c r="D742" s="19" t="str">
        <f t="shared" si="350"/>
        <v>SMP-0284</v>
      </c>
      <c r="E742" s="20"/>
      <c r="F742" s="21" t="s">
        <v>1508</v>
      </c>
      <c r="G742" s="18" t="s">
        <v>20</v>
      </c>
      <c r="H742" s="21" t="s">
        <v>1481</v>
      </c>
      <c r="I742" s="18" t="s">
        <v>761</v>
      </c>
      <c r="J742" s="20" t="s">
        <v>13</v>
      </c>
      <c r="K742" s="22" t="s">
        <v>172</v>
      </c>
    </row>
    <row r="743" spans="2:11" s="25" customFormat="1" ht="97.5" customHeight="1" thickBot="1" x14ac:dyDescent="0.25">
      <c r="B743" s="35">
        <f t="shared" ref="B743:C743" si="364">B742+1</f>
        <v>285</v>
      </c>
      <c r="C743" s="18">
        <f t="shared" si="364"/>
        <v>695</v>
      </c>
      <c r="D743" s="19" t="str">
        <f t="shared" si="350"/>
        <v>SMP-0285</v>
      </c>
      <c r="E743" s="20"/>
      <c r="F743" s="21" t="s">
        <v>1509</v>
      </c>
      <c r="G743" s="18" t="s">
        <v>20</v>
      </c>
      <c r="H743" s="21" t="s">
        <v>1481</v>
      </c>
      <c r="I743" s="18" t="s">
        <v>32</v>
      </c>
      <c r="J743" s="20" t="s">
        <v>13</v>
      </c>
      <c r="K743" s="22" t="s">
        <v>172</v>
      </c>
    </row>
    <row r="744" spans="2:11" s="25" customFormat="1" ht="97.5" customHeight="1" thickBot="1" x14ac:dyDescent="0.25">
      <c r="B744" s="35">
        <f t="shared" ref="B744:C744" si="365">B743+1</f>
        <v>286</v>
      </c>
      <c r="C744" s="18">
        <f t="shared" si="365"/>
        <v>696</v>
      </c>
      <c r="D744" s="19" t="str">
        <f t="shared" si="350"/>
        <v>SMP-0286</v>
      </c>
      <c r="E744" s="20"/>
      <c r="F744" s="21" t="s">
        <v>1510</v>
      </c>
      <c r="G744" s="18" t="s">
        <v>20</v>
      </c>
      <c r="H744" s="21" t="s">
        <v>1481</v>
      </c>
      <c r="I744" s="18" t="s">
        <v>99</v>
      </c>
      <c r="J744" s="20" t="s">
        <v>13</v>
      </c>
      <c r="K744" s="22" t="s">
        <v>172</v>
      </c>
    </row>
    <row r="745" spans="2:11" s="25" customFormat="1" ht="97.5" customHeight="1" thickBot="1" x14ac:dyDescent="0.25">
      <c r="B745" s="35">
        <f t="shared" ref="B745:C745" si="366">B744+1</f>
        <v>287</v>
      </c>
      <c r="C745" s="18">
        <f t="shared" si="366"/>
        <v>697</v>
      </c>
      <c r="D745" s="19" t="str">
        <f t="shared" si="350"/>
        <v>SMP-0287</v>
      </c>
      <c r="E745" s="20"/>
      <c r="F745" s="21" t="s">
        <v>1511</v>
      </c>
      <c r="G745" s="18" t="s">
        <v>1512</v>
      </c>
      <c r="H745" s="21" t="s">
        <v>1481</v>
      </c>
      <c r="I745" s="18" t="s">
        <v>1043</v>
      </c>
      <c r="J745" s="20" t="s">
        <v>13</v>
      </c>
      <c r="K745" s="22" t="s">
        <v>172</v>
      </c>
    </row>
    <row r="746" spans="2:11" s="25" customFormat="1" ht="21.75" thickBot="1" x14ac:dyDescent="0.25">
      <c r="B746" s="35"/>
      <c r="C746" s="44"/>
      <c r="D746" s="45"/>
      <c r="E746" s="45"/>
      <c r="F746" s="45"/>
      <c r="G746" s="45"/>
      <c r="H746" s="45"/>
      <c r="I746" s="45"/>
      <c r="J746" s="45"/>
      <c r="K746" s="46"/>
    </row>
    <row r="747" spans="2:11" ht="32.25" thickBot="1" x14ac:dyDescent="0.3">
      <c r="C747" s="47" t="s">
        <v>1092</v>
      </c>
      <c r="D747" s="47"/>
      <c r="E747" s="47"/>
      <c r="F747" s="47"/>
      <c r="G747" s="47"/>
      <c r="H747" s="47"/>
      <c r="I747" s="47"/>
      <c r="J747" s="47"/>
      <c r="K747" s="47"/>
    </row>
    <row r="748" spans="2:11" s="31" customFormat="1" ht="27" thickBot="1" x14ac:dyDescent="0.3">
      <c r="B748" s="30"/>
      <c r="C748" s="13" t="s">
        <v>0</v>
      </c>
      <c r="D748" s="13" t="s">
        <v>1</v>
      </c>
      <c r="E748" s="13" t="s">
        <v>2</v>
      </c>
      <c r="F748" s="14" t="s">
        <v>3</v>
      </c>
      <c r="G748" s="14" t="s">
        <v>4</v>
      </c>
      <c r="H748" s="14" t="s">
        <v>5</v>
      </c>
      <c r="I748" s="14" t="s">
        <v>6</v>
      </c>
      <c r="J748" s="15" t="s">
        <v>7</v>
      </c>
      <c r="K748" s="16" t="s">
        <v>8</v>
      </c>
    </row>
    <row r="749" spans="2:11" s="25" customFormat="1" ht="97.5" customHeight="1" thickBot="1" x14ac:dyDescent="0.25">
      <c r="B749" s="35">
        <f t="shared" ref="B749:C757" si="367">B748+1</f>
        <v>1</v>
      </c>
      <c r="C749" s="3">
        <f>C745+1</f>
        <v>698</v>
      </c>
      <c r="D749" s="4" t="str">
        <f t="shared" ref="D749:D757" si="368">CONCATENATE("STA","-","000",B749)</f>
        <v>STA-0001</v>
      </c>
      <c r="E749" s="5"/>
      <c r="F749" s="6" t="s">
        <v>1093</v>
      </c>
      <c r="G749" s="3" t="s">
        <v>1094</v>
      </c>
      <c r="H749" s="6" t="s">
        <v>706</v>
      </c>
      <c r="I749" s="3" t="s">
        <v>272</v>
      </c>
      <c r="J749" s="5" t="s">
        <v>13</v>
      </c>
      <c r="K749" s="7" t="s">
        <v>172</v>
      </c>
    </row>
    <row r="750" spans="2:11" s="25" customFormat="1" ht="97.5" customHeight="1" thickBot="1" x14ac:dyDescent="0.25">
      <c r="B750" s="35">
        <f t="shared" si="367"/>
        <v>2</v>
      </c>
      <c r="C750" s="8">
        <f>C749+1</f>
        <v>699</v>
      </c>
      <c r="D750" s="9" t="str">
        <f t="shared" si="368"/>
        <v>STA-0002</v>
      </c>
      <c r="E750" s="10"/>
      <c r="F750" s="11" t="s">
        <v>1095</v>
      </c>
      <c r="G750" s="8" t="s">
        <v>1096</v>
      </c>
      <c r="H750" s="11" t="s">
        <v>706</v>
      </c>
      <c r="I750" s="8" t="s">
        <v>272</v>
      </c>
      <c r="J750" s="10" t="s">
        <v>13</v>
      </c>
      <c r="K750" s="12" t="s">
        <v>172</v>
      </c>
    </row>
    <row r="751" spans="2:11" s="25" customFormat="1" ht="97.5" customHeight="1" thickBot="1" x14ac:dyDescent="0.25">
      <c r="B751" s="35">
        <f t="shared" si="367"/>
        <v>3</v>
      </c>
      <c r="C751" s="3">
        <f t="shared" si="367"/>
        <v>700</v>
      </c>
      <c r="D751" s="4" t="str">
        <f t="shared" si="368"/>
        <v>STA-0003</v>
      </c>
      <c r="E751" s="5"/>
      <c r="F751" s="6" t="s">
        <v>1097</v>
      </c>
      <c r="G751" s="3" t="s">
        <v>1098</v>
      </c>
      <c r="H751" s="6" t="s">
        <v>706</v>
      </c>
      <c r="I751" s="3" t="s">
        <v>248</v>
      </c>
      <c r="J751" s="5" t="s">
        <v>13</v>
      </c>
      <c r="K751" s="7" t="s">
        <v>172</v>
      </c>
    </row>
    <row r="752" spans="2:11" s="25" customFormat="1" ht="97.5" customHeight="1" thickBot="1" x14ac:dyDescent="0.25">
      <c r="B752" s="35">
        <f t="shared" si="367"/>
        <v>4</v>
      </c>
      <c r="C752" s="8">
        <f t="shared" si="367"/>
        <v>701</v>
      </c>
      <c r="D752" s="9" t="str">
        <f t="shared" si="368"/>
        <v>STA-0004</v>
      </c>
      <c r="E752" s="10"/>
      <c r="F752" s="11" t="s">
        <v>1099</v>
      </c>
      <c r="G752" s="8" t="s">
        <v>1100</v>
      </c>
      <c r="H752" s="11" t="s">
        <v>706</v>
      </c>
      <c r="I752" s="8" t="s">
        <v>248</v>
      </c>
      <c r="J752" s="10" t="s">
        <v>13</v>
      </c>
      <c r="K752" s="12" t="s">
        <v>172</v>
      </c>
    </row>
    <row r="753" spans="2:11" s="25" customFormat="1" ht="97.5" customHeight="1" thickBot="1" x14ac:dyDescent="0.25">
      <c r="B753" s="35">
        <f t="shared" si="367"/>
        <v>5</v>
      </c>
      <c r="C753" s="3">
        <f t="shared" si="367"/>
        <v>702</v>
      </c>
      <c r="D753" s="4" t="str">
        <f t="shared" si="368"/>
        <v>STA-0005</v>
      </c>
      <c r="E753" s="5"/>
      <c r="F753" s="6" t="s">
        <v>1101</v>
      </c>
      <c r="G753" s="3" t="s">
        <v>20</v>
      </c>
      <c r="H753" s="6" t="s">
        <v>706</v>
      </c>
      <c r="I753" s="3" t="s">
        <v>61</v>
      </c>
      <c r="J753" s="5" t="s">
        <v>13</v>
      </c>
      <c r="K753" s="7" t="s">
        <v>172</v>
      </c>
    </row>
    <row r="754" spans="2:11" s="25" customFormat="1" ht="97.5" customHeight="1" thickBot="1" x14ac:dyDescent="0.25">
      <c r="B754" s="35">
        <f t="shared" si="367"/>
        <v>6</v>
      </c>
      <c r="C754" s="8">
        <f t="shared" si="367"/>
        <v>703</v>
      </c>
      <c r="D754" s="9" t="str">
        <f t="shared" si="368"/>
        <v>STA-0006</v>
      </c>
      <c r="E754" s="10"/>
      <c r="F754" s="11" t="s">
        <v>1102</v>
      </c>
      <c r="G754" s="8" t="s">
        <v>1103</v>
      </c>
      <c r="H754" s="11" t="s">
        <v>706</v>
      </c>
      <c r="I754" s="8" t="s">
        <v>1104</v>
      </c>
      <c r="J754" s="10" t="s">
        <v>13</v>
      </c>
      <c r="K754" s="12" t="s">
        <v>172</v>
      </c>
    </row>
    <row r="755" spans="2:11" s="25" customFormat="1" ht="97.5" customHeight="1" thickBot="1" x14ac:dyDescent="0.25">
      <c r="B755" s="35">
        <f t="shared" si="367"/>
        <v>7</v>
      </c>
      <c r="C755" s="3">
        <f t="shared" si="367"/>
        <v>704</v>
      </c>
      <c r="D755" s="4" t="str">
        <f t="shared" si="368"/>
        <v>STA-0007</v>
      </c>
      <c r="E755" s="5"/>
      <c r="F755" s="6" t="s">
        <v>1105</v>
      </c>
      <c r="G755" s="3" t="s">
        <v>20</v>
      </c>
      <c r="H755" s="6" t="s">
        <v>706</v>
      </c>
      <c r="I755" s="3" t="s">
        <v>272</v>
      </c>
      <c r="J755" s="5" t="s">
        <v>13</v>
      </c>
      <c r="K755" s="7" t="s">
        <v>172</v>
      </c>
    </row>
    <row r="756" spans="2:11" s="25" customFormat="1" ht="97.5" customHeight="1" thickBot="1" x14ac:dyDescent="0.25">
      <c r="B756" s="35">
        <f t="shared" si="367"/>
        <v>8</v>
      </c>
      <c r="C756" s="8">
        <f t="shared" si="367"/>
        <v>705</v>
      </c>
      <c r="D756" s="9" t="str">
        <f t="shared" si="368"/>
        <v>STA-0008</v>
      </c>
      <c r="E756" s="10"/>
      <c r="F756" s="11" t="s">
        <v>1106</v>
      </c>
      <c r="G756" s="8" t="s">
        <v>20</v>
      </c>
      <c r="H756" s="11" t="s">
        <v>706</v>
      </c>
      <c r="I756" s="8" t="s">
        <v>248</v>
      </c>
      <c r="J756" s="10" t="s">
        <v>13</v>
      </c>
      <c r="K756" s="12" t="s">
        <v>172</v>
      </c>
    </row>
    <row r="757" spans="2:11" s="25" customFormat="1" ht="97.5" customHeight="1" thickBot="1" x14ac:dyDescent="0.25">
      <c r="B757" s="35">
        <f t="shared" si="367"/>
        <v>9</v>
      </c>
      <c r="C757" s="3">
        <f t="shared" si="367"/>
        <v>706</v>
      </c>
      <c r="D757" s="4" t="str">
        <f t="shared" si="368"/>
        <v>STA-0009</v>
      </c>
      <c r="E757" s="5"/>
      <c r="F757" s="6" t="s">
        <v>1107</v>
      </c>
      <c r="G757" s="3" t="s">
        <v>20</v>
      </c>
      <c r="H757" s="6" t="s">
        <v>706</v>
      </c>
      <c r="I757" s="3" t="s">
        <v>61</v>
      </c>
      <c r="J757" s="5" t="s">
        <v>13</v>
      </c>
      <c r="K757" s="7" t="s">
        <v>172</v>
      </c>
    </row>
    <row r="758" spans="2:11" s="25" customFormat="1" ht="97.5" customHeight="1" thickBot="1" x14ac:dyDescent="0.25">
      <c r="B758" s="35">
        <f t="shared" ref="B758:C758" si="369">B757+1</f>
        <v>10</v>
      </c>
      <c r="C758" s="8">
        <f t="shared" si="369"/>
        <v>707</v>
      </c>
      <c r="D758" s="9" t="str">
        <f t="shared" ref="D758:D764" si="370">CONCATENATE("STA","-","00",B758)</f>
        <v>STA-0010</v>
      </c>
      <c r="E758" s="10"/>
      <c r="F758" s="11" t="s">
        <v>1108</v>
      </c>
      <c r="G758" s="8" t="s">
        <v>20</v>
      </c>
      <c r="H758" s="11" t="s">
        <v>706</v>
      </c>
      <c r="I758" s="8" t="s">
        <v>32</v>
      </c>
      <c r="J758" s="10" t="s">
        <v>13</v>
      </c>
      <c r="K758" s="12" t="s">
        <v>172</v>
      </c>
    </row>
    <row r="759" spans="2:11" s="25" customFormat="1" ht="97.5" customHeight="1" thickBot="1" x14ac:dyDescent="0.25">
      <c r="B759" s="35">
        <f t="shared" ref="B759:C759" si="371">B758+1</f>
        <v>11</v>
      </c>
      <c r="C759" s="3">
        <f t="shared" si="371"/>
        <v>708</v>
      </c>
      <c r="D759" s="4" t="str">
        <f t="shared" si="370"/>
        <v>STA-0011</v>
      </c>
      <c r="E759" s="5"/>
      <c r="F759" s="6" t="s">
        <v>1109</v>
      </c>
      <c r="G759" s="3" t="s">
        <v>20</v>
      </c>
      <c r="H759" s="6" t="s">
        <v>706</v>
      </c>
      <c r="I759" s="3" t="s">
        <v>32</v>
      </c>
      <c r="J759" s="5" t="s">
        <v>13</v>
      </c>
      <c r="K759" s="7" t="s">
        <v>172</v>
      </c>
    </row>
    <row r="760" spans="2:11" s="25" customFormat="1" ht="97.5" customHeight="1" thickBot="1" x14ac:dyDescent="0.25">
      <c r="B760" s="35">
        <f t="shared" ref="B760:C760" si="372">B759+1</f>
        <v>12</v>
      </c>
      <c r="C760" s="8">
        <f t="shared" si="372"/>
        <v>709</v>
      </c>
      <c r="D760" s="9" t="str">
        <f t="shared" si="370"/>
        <v>STA-0012</v>
      </c>
      <c r="E760" s="10"/>
      <c r="F760" s="11" t="s">
        <v>1110</v>
      </c>
      <c r="G760" s="8" t="s">
        <v>20</v>
      </c>
      <c r="H760" s="11" t="s">
        <v>706</v>
      </c>
      <c r="I760" s="8" t="s">
        <v>12</v>
      </c>
      <c r="J760" s="10" t="s">
        <v>13</v>
      </c>
      <c r="K760" s="12" t="s">
        <v>172</v>
      </c>
    </row>
    <row r="761" spans="2:11" s="25" customFormat="1" ht="97.5" customHeight="1" thickBot="1" x14ac:dyDescent="0.25">
      <c r="B761" s="35">
        <f t="shared" ref="B761:C761" si="373">B760+1</f>
        <v>13</v>
      </c>
      <c r="C761" s="3">
        <f t="shared" si="373"/>
        <v>710</v>
      </c>
      <c r="D761" s="4" t="str">
        <f t="shared" si="370"/>
        <v>STA-0013</v>
      </c>
      <c r="E761" s="5"/>
      <c r="F761" s="6" t="s">
        <v>1111</v>
      </c>
      <c r="G761" s="3" t="s">
        <v>1112</v>
      </c>
      <c r="H761" s="6" t="s">
        <v>706</v>
      </c>
      <c r="I761" s="3" t="s">
        <v>12</v>
      </c>
      <c r="J761" s="5" t="s">
        <v>13</v>
      </c>
      <c r="K761" s="7" t="s">
        <v>172</v>
      </c>
    </row>
    <row r="762" spans="2:11" s="25" customFormat="1" ht="97.5" customHeight="1" thickBot="1" x14ac:dyDescent="0.25">
      <c r="B762" s="35">
        <f t="shared" ref="B762:C762" si="374">B761+1</f>
        <v>14</v>
      </c>
      <c r="C762" s="8">
        <f t="shared" si="374"/>
        <v>711</v>
      </c>
      <c r="D762" s="9" t="str">
        <f t="shared" si="370"/>
        <v>STA-0014</v>
      </c>
      <c r="E762" s="10"/>
      <c r="F762" s="11" t="s">
        <v>1113</v>
      </c>
      <c r="G762" s="8" t="s">
        <v>1114</v>
      </c>
      <c r="H762" s="11" t="s">
        <v>706</v>
      </c>
      <c r="I762" s="8" t="s">
        <v>248</v>
      </c>
      <c r="J762" s="10" t="s">
        <v>13</v>
      </c>
      <c r="K762" s="12" t="s">
        <v>172</v>
      </c>
    </row>
    <row r="763" spans="2:11" s="25" customFormat="1" ht="97.5" customHeight="1" thickBot="1" x14ac:dyDescent="0.25">
      <c r="B763" s="35">
        <f t="shared" ref="B763:C763" si="375">B762+1</f>
        <v>15</v>
      </c>
      <c r="C763" s="3">
        <f t="shared" si="375"/>
        <v>712</v>
      </c>
      <c r="D763" s="4" t="str">
        <f t="shared" si="370"/>
        <v>STA-0015</v>
      </c>
      <c r="E763" s="5"/>
      <c r="F763" s="6" t="s">
        <v>1115</v>
      </c>
      <c r="G763" s="3" t="s">
        <v>1116</v>
      </c>
      <c r="H763" s="6" t="s">
        <v>706</v>
      </c>
      <c r="I763" s="3" t="s">
        <v>133</v>
      </c>
      <c r="J763" s="5" t="s">
        <v>13</v>
      </c>
      <c r="K763" s="7" t="s">
        <v>172</v>
      </c>
    </row>
    <row r="764" spans="2:11" s="25" customFormat="1" ht="97.5" customHeight="1" thickBot="1" x14ac:dyDescent="0.25">
      <c r="B764" s="35">
        <f t="shared" ref="B764:C764" si="376">B763+1</f>
        <v>16</v>
      </c>
      <c r="C764" s="8">
        <f t="shared" si="376"/>
        <v>713</v>
      </c>
      <c r="D764" s="9" t="str">
        <f t="shared" si="370"/>
        <v>STA-0016</v>
      </c>
      <c r="E764" s="10"/>
      <c r="F764" s="11" t="s">
        <v>1117</v>
      </c>
      <c r="G764" s="8" t="s">
        <v>1118</v>
      </c>
      <c r="H764" s="11" t="s">
        <v>706</v>
      </c>
      <c r="I764" s="8" t="s">
        <v>229</v>
      </c>
      <c r="J764" s="10" t="s">
        <v>13</v>
      </c>
      <c r="K764" s="12" t="s">
        <v>172</v>
      </c>
    </row>
    <row r="765" spans="2:11" s="25" customFormat="1" ht="21.75" thickBot="1" x14ac:dyDescent="0.25">
      <c r="B765" s="35"/>
      <c r="C765" s="44"/>
      <c r="D765" s="45"/>
      <c r="E765" s="45"/>
      <c r="F765" s="45"/>
      <c r="G765" s="45"/>
      <c r="H765" s="45"/>
      <c r="I765" s="45"/>
      <c r="J765" s="45"/>
      <c r="K765" s="46"/>
    </row>
    <row r="766" spans="2:11" ht="32.25" thickBot="1" x14ac:dyDescent="0.3">
      <c r="C766" s="47" t="s">
        <v>1119</v>
      </c>
      <c r="D766" s="47"/>
      <c r="E766" s="47"/>
      <c r="F766" s="47"/>
      <c r="G766" s="47"/>
      <c r="H766" s="47"/>
      <c r="I766" s="47"/>
      <c r="J766" s="47"/>
      <c r="K766" s="47"/>
    </row>
    <row r="767" spans="2:11" s="31" customFormat="1" ht="27" thickBot="1" x14ac:dyDescent="0.3">
      <c r="B767" s="30"/>
      <c r="C767" s="13" t="s">
        <v>0</v>
      </c>
      <c r="D767" s="13" t="s">
        <v>1</v>
      </c>
      <c r="E767" s="13" t="s">
        <v>2</v>
      </c>
      <c r="F767" s="14" t="s">
        <v>3</v>
      </c>
      <c r="G767" s="14" t="s">
        <v>4</v>
      </c>
      <c r="H767" s="14" t="s">
        <v>5</v>
      </c>
      <c r="I767" s="14" t="s">
        <v>6</v>
      </c>
      <c r="J767" s="15" t="s">
        <v>7</v>
      </c>
      <c r="K767" s="16" t="s">
        <v>8</v>
      </c>
    </row>
    <row r="768" spans="2:11" s="25" customFormat="1" ht="97.5" customHeight="1" thickBot="1" x14ac:dyDescent="0.25">
      <c r="B768" s="35">
        <f t="shared" ref="B768:B770" si="377">B767+1</f>
        <v>1</v>
      </c>
      <c r="C768" s="3">
        <f>C764+1</f>
        <v>714</v>
      </c>
      <c r="D768" s="4" t="str">
        <f>CONCATENATE("SPR","-","000",B768)</f>
        <v>SPR-0001</v>
      </c>
      <c r="E768" s="5"/>
      <c r="F768" s="6" t="s">
        <v>1120</v>
      </c>
      <c r="G768" s="3" t="s">
        <v>1121</v>
      </c>
      <c r="H768" s="6" t="s">
        <v>1122</v>
      </c>
      <c r="I768" s="3" t="s">
        <v>1123</v>
      </c>
      <c r="J768" s="5" t="s">
        <v>13</v>
      </c>
      <c r="K768" s="7" t="s">
        <v>236</v>
      </c>
    </row>
    <row r="769" spans="2:11" s="25" customFormat="1" ht="97.5" customHeight="1" thickBot="1" x14ac:dyDescent="0.25">
      <c r="B769" s="35">
        <f t="shared" si="377"/>
        <v>2</v>
      </c>
      <c r="C769" s="8">
        <f>C768+1</f>
        <v>715</v>
      </c>
      <c r="D769" s="9" t="str">
        <f>CONCATENATE("SPR","-","000",B769)</f>
        <v>SPR-0002</v>
      </c>
      <c r="E769" s="10"/>
      <c r="F769" s="11" t="s">
        <v>1124</v>
      </c>
      <c r="G769" s="8" t="s">
        <v>1125</v>
      </c>
      <c r="H769" s="11" t="s">
        <v>1122</v>
      </c>
      <c r="I769" s="8" t="s">
        <v>245</v>
      </c>
      <c r="J769" s="10" t="s">
        <v>13</v>
      </c>
      <c r="K769" s="12" t="s">
        <v>172</v>
      </c>
    </row>
    <row r="770" spans="2:11" s="25" customFormat="1" ht="97.5" customHeight="1" thickBot="1" x14ac:dyDescent="0.25">
      <c r="B770" s="35">
        <f t="shared" si="377"/>
        <v>3</v>
      </c>
      <c r="C770" s="3">
        <f>C769+1</f>
        <v>716</v>
      </c>
      <c r="D770" s="4" t="str">
        <f>CONCATENATE("SPR","-","000",B770)</f>
        <v>SPR-0003</v>
      </c>
      <c r="E770" s="5"/>
      <c r="F770" s="6" t="s">
        <v>1126</v>
      </c>
      <c r="G770" s="3" t="s">
        <v>20</v>
      </c>
      <c r="H770" s="6" t="s">
        <v>1122</v>
      </c>
      <c r="I770" s="3" t="s">
        <v>88</v>
      </c>
      <c r="J770" s="5" t="s">
        <v>13</v>
      </c>
      <c r="K770" s="7" t="s">
        <v>172</v>
      </c>
    </row>
    <row r="771" spans="2:11" s="25" customFormat="1" ht="21.75" thickBot="1" x14ac:dyDescent="0.25">
      <c r="B771" s="35"/>
      <c r="C771" s="44"/>
      <c r="D771" s="45"/>
      <c r="E771" s="45"/>
      <c r="F771" s="45"/>
      <c r="G771" s="45"/>
      <c r="H771" s="45"/>
      <c r="I771" s="45"/>
      <c r="J771" s="45"/>
      <c r="K771" s="46"/>
    </row>
    <row r="772" spans="2:11" ht="32.25" thickBot="1" x14ac:dyDescent="0.3">
      <c r="C772" s="47" t="s">
        <v>1169</v>
      </c>
      <c r="D772" s="47"/>
      <c r="E772" s="47"/>
      <c r="F772" s="47"/>
      <c r="G772" s="47"/>
      <c r="H772" s="47"/>
      <c r="I772" s="47"/>
      <c r="J772" s="47"/>
      <c r="K772" s="47"/>
    </row>
    <row r="773" spans="2:11" s="31" customFormat="1" ht="27" thickBot="1" x14ac:dyDescent="0.3">
      <c r="B773" s="30"/>
      <c r="C773" s="13" t="s">
        <v>0</v>
      </c>
      <c r="D773" s="13" t="s">
        <v>1</v>
      </c>
      <c r="E773" s="13" t="s">
        <v>2</v>
      </c>
      <c r="F773" s="14" t="s">
        <v>3</v>
      </c>
      <c r="G773" s="14" t="s">
        <v>4</v>
      </c>
      <c r="H773" s="14" t="s">
        <v>5</v>
      </c>
      <c r="I773" s="14" t="s">
        <v>6</v>
      </c>
      <c r="J773" s="15" t="s">
        <v>7</v>
      </c>
      <c r="K773" s="16" t="s">
        <v>8</v>
      </c>
    </row>
    <row r="774" spans="2:11" s="25" customFormat="1" ht="97.5" customHeight="1" thickBot="1" x14ac:dyDescent="0.25">
      <c r="B774" s="35">
        <f t="shared" ref="B774:B814" si="378">B773+1</f>
        <v>1</v>
      </c>
      <c r="C774" s="3">
        <f>C770+1</f>
        <v>717</v>
      </c>
      <c r="D774" s="4" t="str">
        <f t="shared" ref="D774:D782" si="379">CONCATENATE("STP","-","000",B774)</f>
        <v>STP-0001</v>
      </c>
      <c r="E774" s="5"/>
      <c r="F774" s="6" t="s">
        <v>1127</v>
      </c>
      <c r="G774" s="3" t="s">
        <v>1128</v>
      </c>
      <c r="H774" s="6" t="s">
        <v>1129</v>
      </c>
      <c r="I774" s="3" t="s">
        <v>32</v>
      </c>
      <c r="J774" s="5" t="s">
        <v>217</v>
      </c>
      <c r="K774" s="7" t="s">
        <v>172</v>
      </c>
    </row>
    <row r="775" spans="2:11" s="25" customFormat="1" ht="97.5" customHeight="1" thickBot="1" x14ac:dyDescent="0.25">
      <c r="B775" s="35">
        <f t="shared" si="378"/>
        <v>2</v>
      </c>
      <c r="C775" s="8">
        <f t="shared" ref="C775:C814" si="380">C774+1</f>
        <v>718</v>
      </c>
      <c r="D775" s="9" t="str">
        <f t="shared" si="379"/>
        <v>STP-0002</v>
      </c>
      <c r="E775" s="10"/>
      <c r="F775" s="11" t="s">
        <v>1130</v>
      </c>
      <c r="G775" s="8" t="s">
        <v>1131</v>
      </c>
      <c r="H775" s="11" t="s">
        <v>1129</v>
      </c>
      <c r="I775" s="8" t="s">
        <v>65</v>
      </c>
      <c r="J775" s="10" t="s">
        <v>217</v>
      </c>
      <c r="K775" s="12" t="s">
        <v>172</v>
      </c>
    </row>
    <row r="776" spans="2:11" s="25" customFormat="1" ht="97.5" customHeight="1" thickBot="1" x14ac:dyDescent="0.25">
      <c r="B776" s="35">
        <f t="shared" si="378"/>
        <v>3</v>
      </c>
      <c r="C776" s="3">
        <f t="shared" si="380"/>
        <v>719</v>
      </c>
      <c r="D776" s="4" t="str">
        <f t="shared" si="379"/>
        <v>STP-0003</v>
      </c>
      <c r="E776" s="5"/>
      <c r="F776" s="6" t="s">
        <v>1132</v>
      </c>
      <c r="G776" s="3" t="s">
        <v>1133</v>
      </c>
      <c r="H776" s="6" t="s">
        <v>1129</v>
      </c>
      <c r="I776" s="3" t="s">
        <v>32</v>
      </c>
      <c r="J776" s="5" t="s">
        <v>217</v>
      </c>
      <c r="K776" s="7" t="s">
        <v>172</v>
      </c>
    </row>
    <row r="777" spans="2:11" s="25" customFormat="1" ht="97.5" customHeight="1" thickBot="1" x14ac:dyDescent="0.25">
      <c r="B777" s="35">
        <f t="shared" si="378"/>
        <v>4</v>
      </c>
      <c r="C777" s="8">
        <f t="shared" si="380"/>
        <v>720</v>
      </c>
      <c r="D777" s="9" t="str">
        <f t="shared" si="379"/>
        <v>STP-0004</v>
      </c>
      <c r="E777" s="10"/>
      <c r="F777" s="11" t="s">
        <v>1134</v>
      </c>
      <c r="G777" s="8" t="s">
        <v>392</v>
      </c>
      <c r="H777" s="11" t="s">
        <v>1129</v>
      </c>
      <c r="I777" s="8" t="s">
        <v>229</v>
      </c>
      <c r="J777" s="10" t="s">
        <v>217</v>
      </c>
      <c r="K777" s="12" t="s">
        <v>172</v>
      </c>
    </row>
    <row r="778" spans="2:11" s="25" customFormat="1" ht="97.5" customHeight="1" thickBot="1" x14ac:dyDescent="0.25">
      <c r="B778" s="35">
        <f t="shared" si="378"/>
        <v>5</v>
      </c>
      <c r="C778" s="3">
        <f t="shared" si="380"/>
        <v>721</v>
      </c>
      <c r="D778" s="4" t="str">
        <f t="shared" si="379"/>
        <v>STP-0005</v>
      </c>
      <c r="E778" s="5"/>
      <c r="F778" s="6" t="s">
        <v>1135</v>
      </c>
      <c r="G778" s="3" t="s">
        <v>392</v>
      </c>
      <c r="H778" s="6" t="s">
        <v>1129</v>
      </c>
      <c r="I778" s="3" t="s">
        <v>77</v>
      </c>
      <c r="J778" s="5" t="s">
        <v>217</v>
      </c>
      <c r="K778" s="7" t="s">
        <v>172</v>
      </c>
    </row>
    <row r="779" spans="2:11" s="25" customFormat="1" ht="97.5" customHeight="1" thickBot="1" x14ac:dyDescent="0.25">
      <c r="B779" s="35">
        <f t="shared" si="378"/>
        <v>6</v>
      </c>
      <c r="C779" s="8">
        <f t="shared" si="380"/>
        <v>722</v>
      </c>
      <c r="D779" s="9" t="str">
        <f t="shared" si="379"/>
        <v>STP-0006</v>
      </c>
      <c r="E779" s="10"/>
      <c r="F779" s="11" t="s">
        <v>1136</v>
      </c>
      <c r="G779" s="8" t="s">
        <v>1137</v>
      </c>
      <c r="H779" s="11" t="s">
        <v>1129</v>
      </c>
      <c r="I779" s="8" t="s">
        <v>12</v>
      </c>
      <c r="J779" s="10" t="s">
        <v>217</v>
      </c>
      <c r="K779" s="12" t="s">
        <v>172</v>
      </c>
    </row>
    <row r="780" spans="2:11" s="25" customFormat="1" ht="97.5" customHeight="1" thickBot="1" x14ac:dyDescent="0.25">
      <c r="B780" s="35">
        <f t="shared" si="378"/>
        <v>7</v>
      </c>
      <c r="C780" s="3">
        <f t="shared" si="380"/>
        <v>723</v>
      </c>
      <c r="D780" s="4" t="str">
        <f t="shared" si="379"/>
        <v>STP-0007</v>
      </c>
      <c r="E780" s="5"/>
      <c r="F780" s="6" t="s">
        <v>1138</v>
      </c>
      <c r="G780" s="3" t="s">
        <v>1139</v>
      </c>
      <c r="H780" s="6" t="s">
        <v>1129</v>
      </c>
      <c r="I780" s="3" t="s">
        <v>12</v>
      </c>
      <c r="J780" s="5" t="s">
        <v>217</v>
      </c>
      <c r="K780" s="7" t="s">
        <v>172</v>
      </c>
    </row>
    <row r="781" spans="2:11" s="25" customFormat="1" ht="97.5" customHeight="1" thickBot="1" x14ac:dyDescent="0.25">
      <c r="B781" s="35">
        <f t="shared" si="378"/>
        <v>8</v>
      </c>
      <c r="C781" s="8">
        <f t="shared" si="380"/>
        <v>724</v>
      </c>
      <c r="D781" s="9" t="str">
        <f t="shared" si="379"/>
        <v>STP-0008</v>
      </c>
      <c r="E781" s="10"/>
      <c r="F781" s="11" t="s">
        <v>1140</v>
      </c>
      <c r="G781" s="8" t="s">
        <v>1141</v>
      </c>
      <c r="H781" s="11" t="s">
        <v>1129</v>
      </c>
      <c r="I781" s="8" t="s">
        <v>61</v>
      </c>
      <c r="J781" s="10" t="s">
        <v>217</v>
      </c>
      <c r="K781" s="12" t="s">
        <v>172</v>
      </c>
    </row>
    <row r="782" spans="2:11" s="25" customFormat="1" ht="97.5" customHeight="1" thickBot="1" x14ac:dyDescent="0.25">
      <c r="B782" s="35">
        <f t="shared" si="378"/>
        <v>9</v>
      </c>
      <c r="C782" s="3">
        <f t="shared" si="380"/>
        <v>725</v>
      </c>
      <c r="D782" s="4" t="str">
        <f t="shared" si="379"/>
        <v>STP-0009</v>
      </c>
      <c r="E782" s="5"/>
      <c r="F782" s="6" t="s">
        <v>1142</v>
      </c>
      <c r="G782" s="3" t="s">
        <v>1143</v>
      </c>
      <c r="H782" s="6" t="s">
        <v>1129</v>
      </c>
      <c r="I782" s="3" t="s">
        <v>229</v>
      </c>
      <c r="J782" s="5" t="s">
        <v>217</v>
      </c>
      <c r="K782" s="7" t="s">
        <v>172</v>
      </c>
    </row>
    <row r="783" spans="2:11" s="25" customFormat="1" ht="97.5" customHeight="1" thickBot="1" x14ac:dyDescent="0.25">
      <c r="B783" s="35">
        <f t="shared" si="378"/>
        <v>10</v>
      </c>
      <c r="C783" s="8">
        <f t="shared" si="380"/>
        <v>726</v>
      </c>
      <c r="D783" s="9" t="str">
        <f t="shared" ref="D783:D814" si="381">CONCATENATE("STP","-","00",B783)</f>
        <v>STP-0010</v>
      </c>
      <c r="E783" s="10"/>
      <c r="F783" s="11" t="s">
        <v>1144</v>
      </c>
      <c r="G783" s="8" t="s">
        <v>1145</v>
      </c>
      <c r="H783" s="11" t="s">
        <v>1129</v>
      </c>
      <c r="I783" s="8" t="s">
        <v>32</v>
      </c>
      <c r="J783" s="10" t="s">
        <v>217</v>
      </c>
      <c r="K783" s="12" t="s">
        <v>172</v>
      </c>
    </row>
    <row r="784" spans="2:11" s="25" customFormat="1" ht="97.5" customHeight="1" thickBot="1" x14ac:dyDescent="0.25">
      <c r="B784" s="35">
        <f t="shared" si="378"/>
        <v>11</v>
      </c>
      <c r="C784" s="3">
        <f t="shared" si="380"/>
        <v>727</v>
      </c>
      <c r="D784" s="4" t="str">
        <f t="shared" si="381"/>
        <v>STP-0011</v>
      </c>
      <c r="E784" s="5"/>
      <c r="F784" s="6" t="s">
        <v>1073</v>
      </c>
      <c r="G784" s="3" t="s">
        <v>1074</v>
      </c>
      <c r="H784" s="6" t="s">
        <v>1075</v>
      </c>
      <c r="I784" s="3" t="s">
        <v>272</v>
      </c>
      <c r="J784" s="5" t="s">
        <v>13</v>
      </c>
      <c r="K784" s="7" t="s">
        <v>172</v>
      </c>
    </row>
    <row r="785" spans="2:11" s="25" customFormat="1" ht="97.5" customHeight="1" thickBot="1" x14ac:dyDescent="0.25">
      <c r="B785" s="35">
        <f t="shared" si="378"/>
        <v>12</v>
      </c>
      <c r="C785" s="8">
        <f t="shared" si="380"/>
        <v>728</v>
      </c>
      <c r="D785" s="9" t="str">
        <f t="shared" si="381"/>
        <v>STP-0012</v>
      </c>
      <c r="E785" s="10"/>
      <c r="F785" s="11" t="s">
        <v>1076</v>
      </c>
      <c r="G785" s="8" t="s">
        <v>1077</v>
      </c>
      <c r="H785" s="11" t="s">
        <v>1075</v>
      </c>
      <c r="I785" s="8" t="s">
        <v>248</v>
      </c>
      <c r="J785" s="10" t="s">
        <v>13</v>
      </c>
      <c r="K785" s="12" t="s">
        <v>172</v>
      </c>
    </row>
    <row r="786" spans="2:11" s="25" customFormat="1" ht="97.5" customHeight="1" thickBot="1" x14ac:dyDescent="0.25">
      <c r="B786" s="35">
        <f t="shared" si="378"/>
        <v>13</v>
      </c>
      <c r="C786" s="3">
        <f t="shared" si="380"/>
        <v>729</v>
      </c>
      <c r="D786" s="4" t="str">
        <f t="shared" si="381"/>
        <v>STP-0013</v>
      </c>
      <c r="E786" s="5"/>
      <c r="F786" s="6" t="s">
        <v>1078</v>
      </c>
      <c r="G786" s="3" t="s">
        <v>1079</v>
      </c>
      <c r="H786" s="6" t="s">
        <v>1075</v>
      </c>
      <c r="I786" s="3" t="s">
        <v>248</v>
      </c>
      <c r="J786" s="5" t="s">
        <v>13</v>
      </c>
      <c r="K786" s="7" t="s">
        <v>172</v>
      </c>
    </row>
    <row r="787" spans="2:11" s="25" customFormat="1" ht="97.5" customHeight="1" thickBot="1" x14ac:dyDescent="0.25">
      <c r="B787" s="35">
        <f t="shared" si="378"/>
        <v>14</v>
      </c>
      <c r="C787" s="8">
        <f t="shared" si="380"/>
        <v>730</v>
      </c>
      <c r="D787" s="9" t="str">
        <f t="shared" si="381"/>
        <v>STP-0014</v>
      </c>
      <c r="E787" s="10"/>
      <c r="F787" s="11" t="s">
        <v>1080</v>
      </c>
      <c r="G787" s="8" t="s">
        <v>1081</v>
      </c>
      <c r="H787" s="11" t="s">
        <v>706</v>
      </c>
      <c r="I787" s="8" t="s">
        <v>248</v>
      </c>
      <c r="J787" s="10" t="s">
        <v>13</v>
      </c>
      <c r="K787" s="12" t="s">
        <v>172</v>
      </c>
    </row>
    <row r="788" spans="2:11" s="25" customFormat="1" ht="97.5" customHeight="1" thickBot="1" x14ac:dyDescent="0.25">
      <c r="B788" s="35">
        <f t="shared" si="378"/>
        <v>15</v>
      </c>
      <c r="C788" s="3">
        <f t="shared" si="380"/>
        <v>731</v>
      </c>
      <c r="D788" s="4" t="str">
        <f t="shared" si="381"/>
        <v>STP-0015</v>
      </c>
      <c r="E788" s="5"/>
      <c r="F788" s="6" t="s">
        <v>1082</v>
      </c>
      <c r="G788" s="3" t="s">
        <v>20</v>
      </c>
      <c r="H788" s="6" t="s">
        <v>706</v>
      </c>
      <c r="I788" s="3" t="s">
        <v>32</v>
      </c>
      <c r="J788" s="5" t="s">
        <v>13</v>
      </c>
      <c r="K788" s="7" t="s">
        <v>172</v>
      </c>
    </row>
    <row r="789" spans="2:11" s="25" customFormat="1" ht="97.5" customHeight="1" thickBot="1" x14ac:dyDescent="0.25">
      <c r="B789" s="35">
        <f t="shared" si="378"/>
        <v>16</v>
      </c>
      <c r="C789" s="8">
        <f t="shared" si="380"/>
        <v>732</v>
      </c>
      <c r="D789" s="9" t="str">
        <f t="shared" si="381"/>
        <v>STP-0016</v>
      </c>
      <c r="E789" s="10"/>
      <c r="F789" s="11" t="s">
        <v>1083</v>
      </c>
      <c r="G789" s="8" t="s">
        <v>1084</v>
      </c>
      <c r="H789" s="11" t="s">
        <v>706</v>
      </c>
      <c r="I789" s="8" t="s">
        <v>1085</v>
      </c>
      <c r="J789" s="10" t="s">
        <v>13</v>
      </c>
      <c r="K789" s="12" t="s">
        <v>172</v>
      </c>
    </row>
    <row r="790" spans="2:11" s="25" customFormat="1" ht="97.5" customHeight="1" thickBot="1" x14ac:dyDescent="0.25">
      <c r="B790" s="35">
        <f t="shared" si="378"/>
        <v>17</v>
      </c>
      <c r="C790" s="3">
        <f t="shared" si="380"/>
        <v>733</v>
      </c>
      <c r="D790" s="4" t="str">
        <f t="shared" si="381"/>
        <v>STP-0017</v>
      </c>
      <c r="E790" s="5"/>
      <c r="F790" s="6" t="s">
        <v>1086</v>
      </c>
      <c r="G790" s="3" t="s">
        <v>1087</v>
      </c>
      <c r="H790" s="6" t="s">
        <v>706</v>
      </c>
      <c r="I790" s="3" t="s">
        <v>272</v>
      </c>
      <c r="J790" s="5" t="s">
        <v>13</v>
      </c>
      <c r="K790" s="7" t="s">
        <v>172</v>
      </c>
    </row>
    <row r="791" spans="2:11" s="25" customFormat="1" ht="97.5" customHeight="1" thickBot="1" x14ac:dyDescent="0.25">
      <c r="B791" s="35">
        <f t="shared" si="378"/>
        <v>18</v>
      </c>
      <c r="C791" s="8">
        <f t="shared" si="380"/>
        <v>734</v>
      </c>
      <c r="D791" s="9" t="str">
        <f t="shared" si="381"/>
        <v>STP-0018</v>
      </c>
      <c r="E791" s="10"/>
      <c r="F791" s="11" t="s">
        <v>1088</v>
      </c>
      <c r="G791" s="8" t="s">
        <v>1089</v>
      </c>
      <c r="H791" s="11" t="s">
        <v>706</v>
      </c>
      <c r="I791" s="8" t="s">
        <v>272</v>
      </c>
      <c r="J791" s="10" t="s">
        <v>13</v>
      </c>
      <c r="K791" s="12" t="s">
        <v>172</v>
      </c>
    </row>
    <row r="792" spans="2:11" s="25" customFormat="1" ht="97.5" customHeight="1" thickBot="1" x14ac:dyDescent="0.25">
      <c r="B792" s="35">
        <f t="shared" si="378"/>
        <v>19</v>
      </c>
      <c r="C792" s="3">
        <f t="shared" si="380"/>
        <v>735</v>
      </c>
      <c r="D792" s="4" t="str">
        <f t="shared" si="381"/>
        <v>STP-0019</v>
      </c>
      <c r="E792" s="5"/>
      <c r="F792" s="6" t="s">
        <v>1090</v>
      </c>
      <c r="G792" s="3" t="s">
        <v>1091</v>
      </c>
      <c r="H792" s="6" t="s">
        <v>706</v>
      </c>
      <c r="I792" s="3" t="s">
        <v>61</v>
      </c>
      <c r="J792" s="5" t="s">
        <v>13</v>
      </c>
      <c r="K792" s="7" t="s">
        <v>172</v>
      </c>
    </row>
    <row r="793" spans="2:11" s="25" customFormat="1" ht="97.5" customHeight="1" thickBot="1" x14ac:dyDescent="0.25">
      <c r="B793" s="35">
        <f t="shared" si="378"/>
        <v>20</v>
      </c>
      <c r="C793" s="8">
        <f t="shared" si="380"/>
        <v>736</v>
      </c>
      <c r="D793" s="9" t="str">
        <f t="shared" si="381"/>
        <v>STP-0020</v>
      </c>
      <c r="E793" s="10"/>
      <c r="F793" s="11" t="s">
        <v>710</v>
      </c>
      <c r="G793" s="8" t="s">
        <v>711</v>
      </c>
      <c r="H793" s="11" t="s">
        <v>36</v>
      </c>
      <c r="I793" s="8" t="s">
        <v>248</v>
      </c>
      <c r="J793" s="10" t="s">
        <v>13</v>
      </c>
      <c r="K793" s="12" t="s">
        <v>172</v>
      </c>
    </row>
    <row r="794" spans="2:11" s="25" customFormat="1" ht="97.5" customHeight="1" thickBot="1" x14ac:dyDescent="0.25">
      <c r="B794" s="35">
        <f t="shared" si="378"/>
        <v>21</v>
      </c>
      <c r="C794" s="3">
        <f t="shared" si="380"/>
        <v>737</v>
      </c>
      <c r="D794" s="4" t="str">
        <f t="shared" si="381"/>
        <v>STP-0021</v>
      </c>
      <c r="E794" s="5"/>
      <c r="F794" s="6" t="s">
        <v>963</v>
      </c>
      <c r="G794" s="3" t="s">
        <v>964</v>
      </c>
      <c r="H794" s="6" t="s">
        <v>36</v>
      </c>
      <c r="I794" s="3" t="s">
        <v>229</v>
      </c>
      <c r="J794" s="5" t="s">
        <v>13</v>
      </c>
      <c r="K794" s="7"/>
    </row>
    <row r="795" spans="2:11" s="25" customFormat="1" ht="97.5" customHeight="1" thickBot="1" x14ac:dyDescent="0.25">
      <c r="B795" s="35">
        <f t="shared" si="378"/>
        <v>22</v>
      </c>
      <c r="C795" s="8">
        <f t="shared" si="380"/>
        <v>738</v>
      </c>
      <c r="D795" s="9" t="str">
        <f t="shared" si="381"/>
        <v>STP-0022</v>
      </c>
      <c r="E795" s="10"/>
      <c r="F795" s="11" t="s">
        <v>965</v>
      </c>
      <c r="G795" s="8" t="s">
        <v>966</v>
      </c>
      <c r="H795" s="11" t="s">
        <v>36</v>
      </c>
      <c r="I795" s="8" t="s">
        <v>65</v>
      </c>
      <c r="J795" s="10" t="s">
        <v>13</v>
      </c>
      <c r="K795" s="12"/>
    </row>
    <row r="796" spans="2:11" s="25" customFormat="1" ht="97.5" customHeight="1" thickBot="1" x14ac:dyDescent="0.25">
      <c r="B796" s="35">
        <f t="shared" si="378"/>
        <v>23</v>
      </c>
      <c r="C796" s="3">
        <f t="shared" si="380"/>
        <v>739</v>
      </c>
      <c r="D796" s="4" t="str">
        <f t="shared" si="381"/>
        <v>STP-0023</v>
      </c>
      <c r="E796" s="5"/>
      <c r="F796" s="6" t="s">
        <v>1039</v>
      </c>
      <c r="G796" s="3" t="s">
        <v>1040</v>
      </c>
      <c r="H796" s="6" t="s">
        <v>36</v>
      </c>
      <c r="I796" s="3" t="s">
        <v>272</v>
      </c>
      <c r="J796" s="5" t="s">
        <v>13</v>
      </c>
      <c r="K796" s="7" t="s">
        <v>172</v>
      </c>
    </row>
    <row r="797" spans="2:11" s="25" customFormat="1" ht="97.5" customHeight="1" thickBot="1" x14ac:dyDescent="0.25">
      <c r="B797" s="35">
        <f t="shared" si="378"/>
        <v>24</v>
      </c>
      <c r="C797" s="8">
        <f t="shared" si="380"/>
        <v>740</v>
      </c>
      <c r="D797" s="9" t="str">
        <f t="shared" si="381"/>
        <v>STP-0024</v>
      </c>
      <c r="E797" s="10"/>
      <c r="F797" s="11" t="s">
        <v>1041</v>
      </c>
      <c r="G797" s="8" t="s">
        <v>392</v>
      </c>
      <c r="H797" s="11" t="s">
        <v>1042</v>
      </c>
      <c r="I797" s="8" t="s">
        <v>1043</v>
      </c>
      <c r="J797" s="10" t="s">
        <v>13</v>
      </c>
      <c r="K797" s="12" t="s">
        <v>172</v>
      </c>
    </row>
    <row r="798" spans="2:11" s="25" customFormat="1" ht="97.5" customHeight="1" thickBot="1" x14ac:dyDescent="0.25">
      <c r="B798" s="35">
        <f t="shared" si="378"/>
        <v>25</v>
      </c>
      <c r="C798" s="3">
        <f t="shared" si="380"/>
        <v>741</v>
      </c>
      <c r="D798" s="4" t="str">
        <f t="shared" si="381"/>
        <v>STP-0025</v>
      </c>
      <c r="E798" s="5"/>
      <c r="F798" s="6" t="s">
        <v>897</v>
      </c>
      <c r="G798" s="3" t="s">
        <v>392</v>
      </c>
      <c r="H798" s="6" t="s">
        <v>36</v>
      </c>
      <c r="I798" s="3" t="s">
        <v>32</v>
      </c>
      <c r="J798" s="5" t="s">
        <v>13</v>
      </c>
      <c r="K798" s="7" t="s">
        <v>172</v>
      </c>
    </row>
    <row r="799" spans="2:11" s="25" customFormat="1" ht="97.5" customHeight="1" thickBot="1" x14ac:dyDescent="0.25">
      <c r="B799" s="35">
        <f t="shared" si="378"/>
        <v>26</v>
      </c>
      <c r="C799" s="8">
        <f t="shared" si="380"/>
        <v>742</v>
      </c>
      <c r="D799" s="9" t="str">
        <f t="shared" si="381"/>
        <v>STP-0026</v>
      </c>
      <c r="E799" s="10"/>
      <c r="F799" s="11" t="s">
        <v>898</v>
      </c>
      <c r="G799" s="8" t="s">
        <v>392</v>
      </c>
      <c r="H799" s="11" t="s">
        <v>36</v>
      </c>
      <c r="I799" s="8" t="s">
        <v>32</v>
      </c>
      <c r="J799" s="10" t="s">
        <v>13</v>
      </c>
      <c r="K799" s="12" t="s">
        <v>172</v>
      </c>
    </row>
    <row r="800" spans="2:11" s="25" customFormat="1" ht="97.5" customHeight="1" thickBot="1" x14ac:dyDescent="0.25">
      <c r="B800" s="35">
        <f t="shared" si="378"/>
        <v>27</v>
      </c>
      <c r="C800" s="3">
        <f t="shared" si="380"/>
        <v>743</v>
      </c>
      <c r="D800" s="4" t="str">
        <f t="shared" si="381"/>
        <v>STP-0027</v>
      </c>
      <c r="E800" s="5"/>
      <c r="F800" s="6" t="s">
        <v>899</v>
      </c>
      <c r="G800" s="3" t="s">
        <v>900</v>
      </c>
      <c r="H800" s="6" t="s">
        <v>36</v>
      </c>
      <c r="I800" s="3" t="s">
        <v>32</v>
      </c>
      <c r="J800" s="5" t="s">
        <v>13</v>
      </c>
      <c r="K800" s="7" t="s">
        <v>172</v>
      </c>
    </row>
    <row r="801" spans="2:11" s="25" customFormat="1" ht="97.5" customHeight="1" thickBot="1" x14ac:dyDescent="0.25">
      <c r="B801" s="35">
        <f t="shared" si="378"/>
        <v>28</v>
      </c>
      <c r="C801" s="8">
        <f t="shared" si="380"/>
        <v>744</v>
      </c>
      <c r="D801" s="9" t="str">
        <f t="shared" si="381"/>
        <v>STP-0028</v>
      </c>
      <c r="E801" s="10"/>
      <c r="F801" s="11" t="s">
        <v>889</v>
      </c>
      <c r="G801" s="8" t="s">
        <v>890</v>
      </c>
      <c r="H801" s="11" t="s">
        <v>36</v>
      </c>
      <c r="I801" s="8" t="s">
        <v>65</v>
      </c>
      <c r="J801" s="10" t="s">
        <v>13</v>
      </c>
      <c r="K801" s="12" t="s">
        <v>172</v>
      </c>
    </row>
    <row r="802" spans="2:11" s="25" customFormat="1" ht="97.5" customHeight="1" thickBot="1" x14ac:dyDescent="0.25">
      <c r="B802" s="35">
        <f t="shared" si="378"/>
        <v>29</v>
      </c>
      <c r="C802" s="3">
        <f t="shared" si="380"/>
        <v>745</v>
      </c>
      <c r="D802" s="4" t="str">
        <f t="shared" si="381"/>
        <v>STP-0029</v>
      </c>
      <c r="E802" s="5"/>
      <c r="F802" s="6" t="s">
        <v>891</v>
      </c>
      <c r="G802" s="3" t="s">
        <v>892</v>
      </c>
      <c r="H802" s="6" t="s">
        <v>36</v>
      </c>
      <c r="I802" s="3" t="s">
        <v>32</v>
      </c>
      <c r="J802" s="5" t="s">
        <v>13</v>
      </c>
      <c r="K802" s="7" t="s">
        <v>172</v>
      </c>
    </row>
    <row r="803" spans="2:11" s="25" customFormat="1" ht="97.5" customHeight="1" thickBot="1" x14ac:dyDescent="0.25">
      <c r="B803" s="35">
        <f t="shared" si="378"/>
        <v>30</v>
      </c>
      <c r="C803" s="8">
        <f t="shared" si="380"/>
        <v>746</v>
      </c>
      <c r="D803" s="9" t="str">
        <f t="shared" si="381"/>
        <v>STP-0030</v>
      </c>
      <c r="E803" s="10"/>
      <c r="F803" s="11" t="s">
        <v>886</v>
      </c>
      <c r="G803" s="8" t="s">
        <v>887</v>
      </c>
      <c r="H803" s="11" t="s">
        <v>36</v>
      </c>
      <c r="I803" s="8" t="s">
        <v>65</v>
      </c>
      <c r="J803" s="10" t="s">
        <v>13</v>
      </c>
      <c r="K803" s="12" t="s">
        <v>172</v>
      </c>
    </row>
    <row r="804" spans="2:11" s="25" customFormat="1" ht="97.5" customHeight="1" thickBot="1" x14ac:dyDescent="0.25">
      <c r="B804" s="35">
        <f t="shared" si="378"/>
        <v>31</v>
      </c>
      <c r="C804" s="3">
        <f t="shared" si="380"/>
        <v>747</v>
      </c>
      <c r="D804" s="4" t="str">
        <f t="shared" si="381"/>
        <v>STP-0031</v>
      </c>
      <c r="E804" s="5"/>
      <c r="F804" s="6" t="s">
        <v>838</v>
      </c>
      <c r="G804" s="3" t="s">
        <v>839</v>
      </c>
      <c r="H804" s="6" t="s">
        <v>36</v>
      </c>
      <c r="I804" s="3" t="s">
        <v>65</v>
      </c>
      <c r="J804" s="5" t="s">
        <v>13</v>
      </c>
      <c r="K804" s="7" t="s">
        <v>172</v>
      </c>
    </row>
    <row r="805" spans="2:11" s="25" customFormat="1" ht="97.5" customHeight="1" thickBot="1" x14ac:dyDescent="0.25">
      <c r="B805" s="35">
        <f t="shared" si="378"/>
        <v>32</v>
      </c>
      <c r="C805" s="8">
        <f t="shared" si="380"/>
        <v>748</v>
      </c>
      <c r="D805" s="9" t="str">
        <f t="shared" si="381"/>
        <v>STP-0032</v>
      </c>
      <c r="E805" s="10"/>
      <c r="F805" s="11" t="s">
        <v>787</v>
      </c>
      <c r="G805" s="8" t="s">
        <v>788</v>
      </c>
      <c r="H805" s="11" t="s">
        <v>730</v>
      </c>
      <c r="I805" s="8" t="s">
        <v>32</v>
      </c>
      <c r="J805" s="10" t="s">
        <v>13</v>
      </c>
      <c r="K805" s="12" t="s">
        <v>172</v>
      </c>
    </row>
    <row r="806" spans="2:11" s="25" customFormat="1" ht="97.5" customHeight="1" thickBot="1" x14ac:dyDescent="0.25">
      <c r="B806" s="35">
        <f t="shared" si="378"/>
        <v>33</v>
      </c>
      <c r="C806" s="3">
        <f t="shared" si="380"/>
        <v>749</v>
      </c>
      <c r="D806" s="4" t="str">
        <f t="shared" si="381"/>
        <v>STP-0033</v>
      </c>
      <c r="E806" s="5"/>
      <c r="F806" s="6" t="s">
        <v>789</v>
      </c>
      <c r="G806" s="3" t="s">
        <v>790</v>
      </c>
      <c r="H806" s="6" t="s">
        <v>730</v>
      </c>
      <c r="I806" s="3" t="s">
        <v>32</v>
      </c>
      <c r="J806" s="5" t="s">
        <v>13</v>
      </c>
      <c r="K806" s="7" t="s">
        <v>172</v>
      </c>
    </row>
    <row r="807" spans="2:11" s="25" customFormat="1" ht="97.5" customHeight="1" thickBot="1" x14ac:dyDescent="0.25">
      <c r="B807" s="35">
        <f t="shared" si="378"/>
        <v>34</v>
      </c>
      <c r="C807" s="8">
        <f t="shared" si="380"/>
        <v>750</v>
      </c>
      <c r="D807" s="9" t="str">
        <f t="shared" si="381"/>
        <v>STP-0034</v>
      </c>
      <c r="E807" s="10"/>
      <c r="F807" s="11" t="s">
        <v>766</v>
      </c>
      <c r="G807" s="8" t="s">
        <v>767</v>
      </c>
      <c r="H807" s="11" t="s">
        <v>706</v>
      </c>
      <c r="I807" s="8" t="s">
        <v>61</v>
      </c>
      <c r="J807" s="10" t="s">
        <v>13</v>
      </c>
      <c r="K807" s="12" t="s">
        <v>172</v>
      </c>
    </row>
    <row r="808" spans="2:11" s="25" customFormat="1" ht="97.5" customHeight="1" thickBot="1" x14ac:dyDescent="0.25">
      <c r="B808" s="35">
        <f t="shared" si="378"/>
        <v>35</v>
      </c>
      <c r="C808" s="3">
        <f t="shared" si="380"/>
        <v>751</v>
      </c>
      <c r="D808" s="4" t="str">
        <f t="shared" si="381"/>
        <v>STP-0035</v>
      </c>
      <c r="E808" s="5"/>
      <c r="F808" s="6" t="s">
        <v>768</v>
      </c>
      <c r="G808" s="3" t="s">
        <v>769</v>
      </c>
      <c r="H808" s="6" t="s">
        <v>706</v>
      </c>
      <c r="I808" s="3" t="s">
        <v>65</v>
      </c>
      <c r="J808" s="5" t="s">
        <v>13</v>
      </c>
      <c r="K808" s="7" t="s">
        <v>172</v>
      </c>
    </row>
    <row r="809" spans="2:11" s="25" customFormat="1" ht="97.5" customHeight="1" thickBot="1" x14ac:dyDescent="0.25">
      <c r="B809" s="35">
        <f t="shared" si="378"/>
        <v>36</v>
      </c>
      <c r="C809" s="8">
        <f t="shared" si="380"/>
        <v>752</v>
      </c>
      <c r="D809" s="9" t="str">
        <f t="shared" si="381"/>
        <v>STP-0036</v>
      </c>
      <c r="E809" s="10"/>
      <c r="F809" s="11" t="s">
        <v>713</v>
      </c>
      <c r="G809" s="8" t="s">
        <v>714</v>
      </c>
      <c r="H809" s="11" t="s">
        <v>36</v>
      </c>
      <c r="I809" s="8" t="s">
        <v>77</v>
      </c>
      <c r="J809" s="10" t="s">
        <v>13</v>
      </c>
      <c r="K809" s="12" t="s">
        <v>172</v>
      </c>
    </row>
    <row r="810" spans="2:11" s="25" customFormat="1" ht="97.5" customHeight="1" thickBot="1" x14ac:dyDescent="0.25">
      <c r="B810" s="35">
        <f t="shared" si="378"/>
        <v>37</v>
      </c>
      <c r="C810" s="3">
        <f t="shared" si="380"/>
        <v>753</v>
      </c>
      <c r="D810" s="4" t="str">
        <f t="shared" si="381"/>
        <v>STP-0037</v>
      </c>
      <c r="E810" s="5"/>
      <c r="F810" s="6" t="s">
        <v>1029</v>
      </c>
      <c r="G810" s="3" t="s">
        <v>1030</v>
      </c>
      <c r="H810" s="6" t="s">
        <v>36</v>
      </c>
      <c r="I810" s="3" t="s">
        <v>248</v>
      </c>
      <c r="J810" s="5" t="s">
        <v>13</v>
      </c>
      <c r="K810" s="7" t="s">
        <v>172</v>
      </c>
    </row>
    <row r="811" spans="2:11" s="25" customFormat="1" ht="97.5" customHeight="1" thickBot="1" x14ac:dyDescent="0.25">
      <c r="B811" s="35">
        <f t="shared" si="378"/>
        <v>38</v>
      </c>
      <c r="C811" s="8">
        <f t="shared" si="380"/>
        <v>754</v>
      </c>
      <c r="D811" s="9" t="str">
        <f t="shared" si="381"/>
        <v>STP-0038</v>
      </c>
      <c r="E811" s="10"/>
      <c r="F811" s="11" t="s">
        <v>1031</v>
      </c>
      <c r="G811" s="8" t="s">
        <v>1032</v>
      </c>
      <c r="H811" s="11" t="s">
        <v>36</v>
      </c>
      <c r="I811" s="8" t="s">
        <v>248</v>
      </c>
      <c r="J811" s="10" t="s">
        <v>13</v>
      </c>
      <c r="K811" s="12" t="s">
        <v>172</v>
      </c>
    </row>
    <row r="812" spans="2:11" s="25" customFormat="1" ht="97.5" customHeight="1" thickBot="1" x14ac:dyDescent="0.25">
      <c r="B812" s="35">
        <f t="shared" si="378"/>
        <v>39</v>
      </c>
      <c r="C812" s="3">
        <f t="shared" si="380"/>
        <v>755</v>
      </c>
      <c r="D812" s="4" t="str">
        <f t="shared" si="381"/>
        <v>STP-0039</v>
      </c>
      <c r="E812" s="5"/>
      <c r="F812" s="6" t="s">
        <v>1231</v>
      </c>
      <c r="G812" s="3" t="s">
        <v>1232</v>
      </c>
      <c r="H812" s="6" t="s">
        <v>36</v>
      </c>
      <c r="I812" s="3" t="s">
        <v>77</v>
      </c>
      <c r="J812" s="5" t="s">
        <v>13</v>
      </c>
      <c r="K812" s="7" t="s">
        <v>172</v>
      </c>
    </row>
    <row r="813" spans="2:11" s="25" customFormat="1" ht="97.5" customHeight="1" thickBot="1" x14ac:dyDescent="0.25">
      <c r="B813" s="35">
        <f t="shared" si="378"/>
        <v>40</v>
      </c>
      <c r="C813" s="8">
        <f t="shared" si="380"/>
        <v>756</v>
      </c>
      <c r="D813" s="9" t="str">
        <f t="shared" si="381"/>
        <v>STP-0040</v>
      </c>
      <c r="E813" s="10"/>
      <c r="F813" s="11" t="s">
        <v>1237</v>
      </c>
      <c r="G813" s="8" t="s">
        <v>1236</v>
      </c>
      <c r="H813" s="11" t="s">
        <v>36</v>
      </c>
      <c r="I813" s="8" t="s">
        <v>277</v>
      </c>
      <c r="J813" s="10" t="s">
        <v>13</v>
      </c>
      <c r="K813" s="12" t="s">
        <v>172</v>
      </c>
    </row>
    <row r="814" spans="2:11" s="25" customFormat="1" ht="97.5" customHeight="1" thickBot="1" x14ac:dyDescent="0.25">
      <c r="B814" s="35">
        <f t="shared" si="378"/>
        <v>41</v>
      </c>
      <c r="C814" s="3">
        <f t="shared" si="380"/>
        <v>757</v>
      </c>
      <c r="D814" s="4" t="str">
        <f t="shared" si="381"/>
        <v>STP-0041</v>
      </c>
      <c r="E814" s="5"/>
      <c r="F814" s="6" t="s">
        <v>1305</v>
      </c>
      <c r="G814" s="3" t="s">
        <v>1306</v>
      </c>
      <c r="H814" s="6"/>
      <c r="I814" s="3" t="s">
        <v>32</v>
      </c>
      <c r="J814" s="5" t="s">
        <v>13</v>
      </c>
      <c r="K814" s="7" t="s">
        <v>172</v>
      </c>
    </row>
    <row r="815" spans="2:11" s="25" customFormat="1" ht="21.75" thickBot="1" x14ac:dyDescent="0.25">
      <c r="B815" s="35"/>
      <c r="C815" s="44"/>
      <c r="D815" s="45"/>
      <c r="E815" s="45"/>
      <c r="F815" s="45"/>
      <c r="G815" s="45"/>
      <c r="H815" s="45"/>
      <c r="I815" s="45"/>
      <c r="J815" s="45"/>
      <c r="K815" s="46"/>
    </row>
    <row r="816" spans="2:11" ht="32.25" thickBot="1" x14ac:dyDescent="0.3">
      <c r="C816" s="47" t="s">
        <v>1170</v>
      </c>
      <c r="D816" s="47"/>
      <c r="E816" s="47"/>
      <c r="F816" s="47"/>
      <c r="G816" s="47"/>
      <c r="H816" s="47"/>
      <c r="I816" s="47"/>
      <c r="J816" s="47"/>
      <c r="K816" s="47"/>
    </row>
    <row r="817" spans="2:11" s="31" customFormat="1" ht="27" thickBot="1" x14ac:dyDescent="0.3">
      <c r="B817" s="30"/>
      <c r="C817" s="13" t="s">
        <v>0</v>
      </c>
      <c r="D817" s="13" t="s">
        <v>1</v>
      </c>
      <c r="E817" s="13" t="s">
        <v>2</v>
      </c>
      <c r="F817" s="14" t="s">
        <v>3</v>
      </c>
      <c r="G817" s="14" t="s">
        <v>4</v>
      </c>
      <c r="H817" s="14" t="s">
        <v>5</v>
      </c>
      <c r="I817" s="14" t="s">
        <v>6</v>
      </c>
      <c r="J817" s="15" t="s">
        <v>7</v>
      </c>
      <c r="K817" s="16" t="s">
        <v>8</v>
      </c>
    </row>
    <row r="818" spans="2:11" s="25" customFormat="1" ht="97.5" customHeight="1" thickBot="1" x14ac:dyDescent="0.25">
      <c r="B818" s="35">
        <f t="shared" ref="B818:C827" si="382">B817+1</f>
        <v>1</v>
      </c>
      <c r="C818" s="3">
        <f>C814+1</f>
        <v>758</v>
      </c>
      <c r="D818" s="4" t="str">
        <f t="shared" ref="D818:D826" si="383">CONCATENATE("STZ","-","000",B818)</f>
        <v>STZ-0001</v>
      </c>
      <c r="E818" s="5"/>
      <c r="F818" s="6" t="s">
        <v>712</v>
      </c>
      <c r="G818" s="3" t="s">
        <v>20</v>
      </c>
      <c r="H818" s="6" t="s">
        <v>36</v>
      </c>
      <c r="I818" s="3" t="s">
        <v>256</v>
      </c>
      <c r="J818" s="5" t="s">
        <v>13</v>
      </c>
      <c r="K818" s="7" t="s">
        <v>172</v>
      </c>
    </row>
    <row r="819" spans="2:11" s="25" customFormat="1" ht="97.5" customHeight="1" thickBot="1" x14ac:dyDescent="0.25">
      <c r="B819" s="35">
        <f t="shared" si="382"/>
        <v>2</v>
      </c>
      <c r="C819" s="8">
        <f>C818+1</f>
        <v>759</v>
      </c>
      <c r="D819" s="9" t="str">
        <f t="shared" si="383"/>
        <v>STZ-0002</v>
      </c>
      <c r="E819" s="10"/>
      <c r="F819" s="11" t="s">
        <v>901</v>
      </c>
      <c r="G819" s="8" t="s">
        <v>902</v>
      </c>
      <c r="H819" s="11" t="s">
        <v>36</v>
      </c>
      <c r="I819" s="8" t="s">
        <v>65</v>
      </c>
      <c r="J819" s="10" t="s">
        <v>13</v>
      </c>
      <c r="K819" s="12" t="s">
        <v>172</v>
      </c>
    </row>
    <row r="820" spans="2:11" s="25" customFormat="1" ht="97.5" customHeight="1" thickBot="1" x14ac:dyDescent="0.25">
      <c r="B820" s="35">
        <f t="shared" si="382"/>
        <v>3</v>
      </c>
      <c r="C820" s="3">
        <f t="shared" si="382"/>
        <v>760</v>
      </c>
      <c r="D820" s="4" t="str">
        <f t="shared" si="383"/>
        <v>STZ-0003</v>
      </c>
      <c r="E820" s="5"/>
      <c r="F820" s="6" t="s">
        <v>903</v>
      </c>
      <c r="G820" s="3" t="s">
        <v>392</v>
      </c>
      <c r="H820" s="6" t="s">
        <v>36</v>
      </c>
      <c r="I820" s="3" t="s">
        <v>65</v>
      </c>
      <c r="J820" s="5" t="s">
        <v>13</v>
      </c>
      <c r="K820" s="7" t="s">
        <v>172</v>
      </c>
    </row>
    <row r="821" spans="2:11" s="25" customFormat="1" ht="97.5" customHeight="1" thickBot="1" x14ac:dyDescent="0.25">
      <c r="B821" s="35">
        <f t="shared" si="382"/>
        <v>4</v>
      </c>
      <c r="C821" s="8">
        <f t="shared" si="382"/>
        <v>761</v>
      </c>
      <c r="D821" s="9" t="str">
        <f t="shared" si="383"/>
        <v>STZ-0004</v>
      </c>
      <c r="E821" s="10"/>
      <c r="F821" s="11" t="s">
        <v>904</v>
      </c>
      <c r="G821" s="8" t="s">
        <v>905</v>
      </c>
      <c r="H821" s="11" t="s">
        <v>36</v>
      </c>
      <c r="I821" s="8" t="s">
        <v>133</v>
      </c>
      <c r="J821" s="10" t="s">
        <v>13</v>
      </c>
      <c r="K821" s="12" t="s">
        <v>172</v>
      </c>
    </row>
    <row r="822" spans="2:11" s="25" customFormat="1" ht="97.5" customHeight="1" thickBot="1" x14ac:dyDescent="0.25">
      <c r="B822" s="35">
        <f t="shared" si="382"/>
        <v>5</v>
      </c>
      <c r="C822" s="3">
        <f t="shared" si="382"/>
        <v>762</v>
      </c>
      <c r="D822" s="4" t="str">
        <f t="shared" si="383"/>
        <v>STZ-0005</v>
      </c>
      <c r="E822" s="5"/>
      <c r="F822" s="6" t="s">
        <v>906</v>
      </c>
      <c r="G822" s="3" t="s">
        <v>907</v>
      </c>
      <c r="H822" s="6" t="s">
        <v>36</v>
      </c>
      <c r="I822" s="3" t="s">
        <v>229</v>
      </c>
      <c r="J822" s="5" t="s">
        <v>13</v>
      </c>
      <c r="K822" s="7" t="s">
        <v>172</v>
      </c>
    </row>
    <row r="823" spans="2:11" s="25" customFormat="1" ht="97.5" customHeight="1" thickBot="1" x14ac:dyDescent="0.25">
      <c r="B823" s="35">
        <f t="shared" si="382"/>
        <v>6</v>
      </c>
      <c r="C823" s="8">
        <f t="shared" si="382"/>
        <v>763</v>
      </c>
      <c r="D823" s="9" t="str">
        <f t="shared" si="383"/>
        <v>STZ-0006</v>
      </c>
      <c r="E823" s="10"/>
      <c r="F823" s="11" t="s">
        <v>916</v>
      </c>
      <c r="G823" s="8" t="s">
        <v>917</v>
      </c>
      <c r="H823" s="11" t="s">
        <v>36</v>
      </c>
      <c r="I823" s="8" t="s">
        <v>65</v>
      </c>
      <c r="J823" s="10" t="s">
        <v>13</v>
      </c>
      <c r="K823" s="12" t="s">
        <v>172</v>
      </c>
    </row>
    <row r="824" spans="2:11" s="25" customFormat="1" ht="97.5" customHeight="1" thickBot="1" x14ac:dyDescent="0.25">
      <c r="B824" s="35">
        <f t="shared" si="382"/>
        <v>7</v>
      </c>
      <c r="C824" s="3">
        <f t="shared" si="382"/>
        <v>764</v>
      </c>
      <c r="D824" s="4" t="str">
        <f t="shared" si="383"/>
        <v>STZ-0007</v>
      </c>
      <c r="E824" s="5"/>
      <c r="F824" s="6" t="s">
        <v>918</v>
      </c>
      <c r="G824" s="3" t="s">
        <v>161</v>
      </c>
      <c r="H824" s="6" t="s">
        <v>36</v>
      </c>
      <c r="I824" s="3" t="s">
        <v>304</v>
      </c>
      <c r="J824" s="5" t="s">
        <v>13</v>
      </c>
      <c r="K824" s="7" t="s">
        <v>172</v>
      </c>
    </row>
    <row r="825" spans="2:11" s="25" customFormat="1" ht="97.5" customHeight="1" thickBot="1" x14ac:dyDescent="0.25">
      <c r="B825" s="35">
        <f t="shared" si="382"/>
        <v>8</v>
      </c>
      <c r="C825" s="8">
        <f t="shared" si="382"/>
        <v>765</v>
      </c>
      <c r="D825" s="9" t="str">
        <f t="shared" si="383"/>
        <v>STZ-0008</v>
      </c>
      <c r="E825" s="10"/>
      <c r="F825" s="11" t="s">
        <v>912</v>
      </c>
      <c r="G825" s="8" t="s">
        <v>913</v>
      </c>
      <c r="H825" s="11" t="s">
        <v>36</v>
      </c>
      <c r="I825" s="8" t="s">
        <v>65</v>
      </c>
      <c r="J825" s="10" t="s">
        <v>13</v>
      </c>
      <c r="K825" s="12" t="s">
        <v>172</v>
      </c>
    </row>
    <row r="826" spans="2:11" s="25" customFormat="1" ht="97.5" customHeight="1" thickBot="1" x14ac:dyDescent="0.25">
      <c r="B826" s="35">
        <f t="shared" si="382"/>
        <v>9</v>
      </c>
      <c r="C826" s="3">
        <f t="shared" si="382"/>
        <v>766</v>
      </c>
      <c r="D826" s="4" t="str">
        <f t="shared" si="383"/>
        <v>STZ-0009</v>
      </c>
      <c r="E826" s="5"/>
      <c r="F826" s="6" t="s">
        <v>856</v>
      </c>
      <c r="G826" s="3" t="s">
        <v>392</v>
      </c>
      <c r="H826" s="6" t="s">
        <v>36</v>
      </c>
      <c r="I826" s="3" t="s">
        <v>229</v>
      </c>
      <c r="J826" s="5" t="s">
        <v>13</v>
      </c>
      <c r="K826" s="7" t="s">
        <v>172</v>
      </c>
    </row>
    <row r="827" spans="2:11" s="25" customFormat="1" ht="97.5" customHeight="1" thickBot="1" x14ac:dyDescent="0.25">
      <c r="B827" s="35">
        <f t="shared" si="382"/>
        <v>10</v>
      </c>
      <c r="C827" s="8">
        <f t="shared" si="382"/>
        <v>767</v>
      </c>
      <c r="D827" s="9" t="str">
        <f>CONCATENATE("STZ","-","00",B827)</f>
        <v>STZ-0010</v>
      </c>
      <c r="E827" s="10"/>
      <c r="F827" s="11" t="s">
        <v>823</v>
      </c>
      <c r="G827" s="8" t="s">
        <v>824</v>
      </c>
      <c r="H827" s="11" t="s">
        <v>36</v>
      </c>
      <c r="I827" s="8" t="s">
        <v>61</v>
      </c>
      <c r="J827" s="10" t="s">
        <v>13</v>
      </c>
      <c r="K827" s="12" t="s">
        <v>172</v>
      </c>
    </row>
  </sheetData>
  <sheetProtection formatCells="0" formatColumns="0" formatRows="0" insertColumns="0" insertRows="0" insertHyperlinks="0" deleteColumns="0" deleteRows="0" sort="0" pivotTables="0"/>
  <mergeCells count="39">
    <mergeCell ref="C174:K174"/>
    <mergeCell ref="C241:K241"/>
    <mergeCell ref="C254:K254"/>
    <mergeCell ref="C343:K343"/>
    <mergeCell ref="C394:K394"/>
    <mergeCell ref="C344:K344"/>
    <mergeCell ref="C15:K15"/>
    <mergeCell ref="C23:K23"/>
    <mergeCell ref="C73:K73"/>
    <mergeCell ref="C79:K79"/>
    <mergeCell ref="C164:K164"/>
    <mergeCell ref="C5:K5"/>
    <mergeCell ref="C16:K16"/>
    <mergeCell ref="C24:K24"/>
    <mergeCell ref="C2:K3"/>
    <mergeCell ref="C816:K816"/>
    <mergeCell ref="C407:K407"/>
    <mergeCell ref="C74:K74"/>
    <mergeCell ref="C80:K80"/>
    <mergeCell ref="C165:K165"/>
    <mergeCell ref="C175:K175"/>
    <mergeCell ref="C242:K242"/>
    <mergeCell ref="C255:K255"/>
    <mergeCell ref="C747:K747"/>
    <mergeCell ref="C772:K772"/>
    <mergeCell ref="C766:K766"/>
    <mergeCell ref="C4:K4"/>
    <mergeCell ref="C746:K746"/>
    <mergeCell ref="C765:K765"/>
    <mergeCell ref="C771:K771"/>
    <mergeCell ref="C815:K815"/>
    <mergeCell ref="C395:K395"/>
    <mergeCell ref="C432:K432"/>
    <mergeCell ref="C417:K417"/>
    <mergeCell ref="C457:K457"/>
    <mergeCell ref="C406:K406"/>
    <mergeCell ref="C416:K416"/>
    <mergeCell ref="C431:K431"/>
    <mergeCell ref="C456:K456"/>
  </mergeCells>
  <pageMargins left="0.75" right="0.75" top="1" bottom="1" header="0.5" footer="0.5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ChemDraw.Document.6.0" shapeId="3073" r:id="rId4">
          <objectPr defaultSize="0" autoPict="0" r:id="rId5">
            <anchor moveWithCells="1">
              <from>
                <xdr:col>4</xdr:col>
                <xdr:colOff>209550</xdr:colOff>
                <xdr:row>30</xdr:row>
                <xdr:rowOff>133350</xdr:rowOff>
              </from>
              <to>
                <xdr:col>4</xdr:col>
                <xdr:colOff>1885950</xdr:colOff>
                <xdr:row>30</xdr:row>
                <xdr:rowOff>1019175</xdr:rowOff>
              </to>
            </anchor>
          </objectPr>
        </oleObject>
      </mc:Choice>
      <mc:Fallback>
        <oleObject progId="ChemDraw.Document.6.0" shapeId="3073" r:id="rId4"/>
      </mc:Fallback>
    </mc:AlternateContent>
    <mc:AlternateContent xmlns:mc="http://schemas.openxmlformats.org/markup-compatibility/2006">
      <mc:Choice Requires="x14">
        <oleObject progId="ChemDraw.Document.6.0" shapeId="3074" r:id="rId6">
          <objectPr defaultSize="0" autoPict="0" r:id="rId7">
            <anchor moveWithCells="1">
              <from>
                <xdr:col>4</xdr:col>
                <xdr:colOff>190500</xdr:colOff>
                <xdr:row>27</xdr:row>
                <xdr:rowOff>180975</xdr:rowOff>
              </from>
              <to>
                <xdr:col>4</xdr:col>
                <xdr:colOff>1762125</xdr:colOff>
                <xdr:row>27</xdr:row>
                <xdr:rowOff>952500</xdr:rowOff>
              </to>
            </anchor>
          </objectPr>
        </oleObject>
      </mc:Choice>
      <mc:Fallback>
        <oleObject progId="ChemDraw.Document.6.0" shapeId="3074" r:id="rId6"/>
      </mc:Fallback>
    </mc:AlternateContent>
    <mc:AlternateContent xmlns:mc="http://schemas.openxmlformats.org/markup-compatibility/2006">
      <mc:Choice Requires="x14">
        <oleObject progId="ChemDraw.Document.6.0" shapeId="3075" r:id="rId8">
          <objectPr defaultSize="0" autoPict="0" r:id="rId9">
            <anchor moveWithCells="1">
              <from>
                <xdr:col>4</xdr:col>
                <xdr:colOff>200025</xdr:colOff>
                <xdr:row>25</xdr:row>
                <xdr:rowOff>171450</xdr:rowOff>
              </from>
              <to>
                <xdr:col>4</xdr:col>
                <xdr:colOff>1685925</xdr:colOff>
                <xdr:row>25</xdr:row>
                <xdr:rowOff>1066800</xdr:rowOff>
              </to>
            </anchor>
          </objectPr>
        </oleObject>
      </mc:Choice>
      <mc:Fallback>
        <oleObject progId="ChemDraw.Document.6.0" shapeId="3075" r:id="rId8"/>
      </mc:Fallback>
    </mc:AlternateContent>
    <mc:AlternateContent xmlns:mc="http://schemas.openxmlformats.org/markup-compatibility/2006">
      <mc:Choice Requires="x14">
        <oleObject progId="ChemDraw.Document.6.0" shapeId="3076" r:id="rId10">
          <objectPr defaultSize="0" autoPict="0" r:id="rId11">
            <anchor moveWithCells="1">
              <from>
                <xdr:col>4</xdr:col>
                <xdr:colOff>266700</xdr:colOff>
                <xdr:row>26</xdr:row>
                <xdr:rowOff>66675</xdr:rowOff>
              </from>
              <to>
                <xdr:col>4</xdr:col>
                <xdr:colOff>1600200</xdr:colOff>
                <xdr:row>26</xdr:row>
                <xdr:rowOff>1114425</xdr:rowOff>
              </to>
            </anchor>
          </objectPr>
        </oleObject>
      </mc:Choice>
      <mc:Fallback>
        <oleObject progId="ChemDraw.Document.6.0" shapeId="3076" r:id="rId10"/>
      </mc:Fallback>
    </mc:AlternateContent>
    <mc:AlternateContent xmlns:mc="http://schemas.openxmlformats.org/markup-compatibility/2006">
      <mc:Choice Requires="x14">
        <oleObject progId="ChemDraw.Document.6.0" shapeId="3077" r:id="rId12">
          <objectPr defaultSize="0" autoPict="0" r:id="rId13">
            <anchor moveWithCells="1">
              <from>
                <xdr:col>4</xdr:col>
                <xdr:colOff>200025</xdr:colOff>
                <xdr:row>28</xdr:row>
                <xdr:rowOff>104775</xdr:rowOff>
              </from>
              <to>
                <xdr:col>4</xdr:col>
                <xdr:colOff>1600200</xdr:colOff>
                <xdr:row>28</xdr:row>
                <xdr:rowOff>981075</xdr:rowOff>
              </to>
            </anchor>
          </objectPr>
        </oleObject>
      </mc:Choice>
      <mc:Fallback>
        <oleObject progId="ChemDraw.Document.6.0" shapeId="3077" r:id="rId12"/>
      </mc:Fallback>
    </mc:AlternateContent>
    <mc:AlternateContent xmlns:mc="http://schemas.openxmlformats.org/markup-compatibility/2006">
      <mc:Choice Requires="x14">
        <oleObject progId="ChemDraw.Document.6.0" shapeId="3078" r:id="rId14">
          <objectPr defaultSize="0" autoPict="0" r:id="rId15">
            <anchor moveWithCells="1">
              <from>
                <xdr:col>4</xdr:col>
                <xdr:colOff>304800</xdr:colOff>
                <xdr:row>29</xdr:row>
                <xdr:rowOff>95250</xdr:rowOff>
              </from>
              <to>
                <xdr:col>4</xdr:col>
                <xdr:colOff>1543050</xdr:colOff>
                <xdr:row>29</xdr:row>
                <xdr:rowOff>1114425</xdr:rowOff>
              </to>
            </anchor>
          </objectPr>
        </oleObject>
      </mc:Choice>
      <mc:Fallback>
        <oleObject progId="ChemDraw.Document.6.0" shapeId="3078" r:id="rId14"/>
      </mc:Fallback>
    </mc:AlternateContent>
    <mc:AlternateContent xmlns:mc="http://schemas.openxmlformats.org/markup-compatibility/2006">
      <mc:Choice Requires="x14">
        <oleObject progId="ChemDraw.Document.6.0" shapeId="3079" r:id="rId16">
          <objectPr defaultSize="0" autoPict="0" r:id="rId17">
            <anchor moveWithCells="1">
              <from>
                <xdr:col>4</xdr:col>
                <xdr:colOff>266700</xdr:colOff>
                <xdr:row>31</xdr:row>
                <xdr:rowOff>95250</xdr:rowOff>
              </from>
              <to>
                <xdr:col>4</xdr:col>
                <xdr:colOff>1790700</xdr:colOff>
                <xdr:row>31</xdr:row>
                <xdr:rowOff>1066800</xdr:rowOff>
              </to>
            </anchor>
          </objectPr>
        </oleObject>
      </mc:Choice>
      <mc:Fallback>
        <oleObject progId="ChemDraw.Document.6.0" shapeId="3079" r:id="rId16"/>
      </mc:Fallback>
    </mc:AlternateContent>
    <mc:AlternateContent xmlns:mc="http://schemas.openxmlformats.org/markup-compatibility/2006">
      <mc:Choice Requires="x14">
        <oleObject progId="ChemDraw.Document.6.0" shapeId="3080" r:id="rId18">
          <objectPr defaultSize="0" autoPict="0" r:id="rId19">
            <anchor moveWithCells="1">
              <from>
                <xdr:col>4</xdr:col>
                <xdr:colOff>285750</xdr:colOff>
                <xdr:row>32</xdr:row>
                <xdr:rowOff>85725</xdr:rowOff>
              </from>
              <to>
                <xdr:col>4</xdr:col>
                <xdr:colOff>1743075</xdr:colOff>
                <xdr:row>32</xdr:row>
                <xdr:rowOff>1076325</xdr:rowOff>
              </to>
            </anchor>
          </objectPr>
        </oleObject>
      </mc:Choice>
      <mc:Fallback>
        <oleObject progId="ChemDraw.Document.6.0" shapeId="3080" r:id="rId18"/>
      </mc:Fallback>
    </mc:AlternateContent>
    <mc:AlternateContent xmlns:mc="http://schemas.openxmlformats.org/markup-compatibility/2006">
      <mc:Choice Requires="x14">
        <oleObject progId="ChemDraw.Document.6.0" shapeId="3081" r:id="rId20">
          <objectPr defaultSize="0" autoPict="0" r:id="rId21">
            <anchor moveWithCells="1">
              <from>
                <xdr:col>4</xdr:col>
                <xdr:colOff>66675</xdr:colOff>
                <xdr:row>33</xdr:row>
                <xdr:rowOff>190500</xdr:rowOff>
              </from>
              <to>
                <xdr:col>4</xdr:col>
                <xdr:colOff>1924050</xdr:colOff>
                <xdr:row>33</xdr:row>
                <xdr:rowOff>1028700</xdr:rowOff>
              </to>
            </anchor>
          </objectPr>
        </oleObject>
      </mc:Choice>
      <mc:Fallback>
        <oleObject progId="ChemDraw.Document.6.0" shapeId="3081" r:id="rId20"/>
      </mc:Fallback>
    </mc:AlternateContent>
    <mc:AlternateContent xmlns:mc="http://schemas.openxmlformats.org/markup-compatibility/2006">
      <mc:Choice Requires="x14">
        <oleObject progId="ChemDraw.Document.6.0" shapeId="3082" r:id="rId22">
          <objectPr defaultSize="0" autoPict="0" r:id="rId23">
            <anchor moveWithCells="1">
              <from>
                <xdr:col>4</xdr:col>
                <xdr:colOff>161925</xdr:colOff>
                <xdr:row>34</xdr:row>
                <xdr:rowOff>180975</xdr:rowOff>
              </from>
              <to>
                <xdr:col>4</xdr:col>
                <xdr:colOff>1828800</xdr:colOff>
                <xdr:row>34</xdr:row>
                <xdr:rowOff>1047750</xdr:rowOff>
              </to>
            </anchor>
          </objectPr>
        </oleObject>
      </mc:Choice>
      <mc:Fallback>
        <oleObject progId="ChemDraw.Document.6.0" shapeId="3082" r:id="rId22"/>
      </mc:Fallback>
    </mc:AlternateContent>
    <mc:AlternateContent xmlns:mc="http://schemas.openxmlformats.org/markup-compatibility/2006">
      <mc:Choice Requires="x14">
        <oleObject progId="ChemDraw.Document.6.0" shapeId="3083" r:id="rId24">
          <objectPr defaultSize="0" autoPict="0" r:id="rId25">
            <anchor moveWithCells="1">
              <from>
                <xdr:col>4</xdr:col>
                <xdr:colOff>276225</xdr:colOff>
                <xdr:row>35</xdr:row>
                <xdr:rowOff>152400</xdr:rowOff>
              </from>
              <to>
                <xdr:col>4</xdr:col>
                <xdr:colOff>1885950</xdr:colOff>
                <xdr:row>35</xdr:row>
                <xdr:rowOff>1114425</xdr:rowOff>
              </to>
            </anchor>
          </objectPr>
        </oleObject>
      </mc:Choice>
      <mc:Fallback>
        <oleObject progId="ChemDraw.Document.6.0" shapeId="3083" r:id="rId24"/>
      </mc:Fallback>
    </mc:AlternateContent>
    <mc:AlternateContent xmlns:mc="http://schemas.openxmlformats.org/markup-compatibility/2006">
      <mc:Choice Requires="x14">
        <oleObject progId="ChemDraw.Document.6.0" shapeId="3084" r:id="rId26">
          <objectPr defaultSize="0" autoPict="0" r:id="rId27">
            <anchor moveWithCells="1">
              <from>
                <xdr:col>4</xdr:col>
                <xdr:colOff>219075</xdr:colOff>
                <xdr:row>36</xdr:row>
                <xdr:rowOff>85725</xdr:rowOff>
              </from>
              <to>
                <xdr:col>4</xdr:col>
                <xdr:colOff>1828800</xdr:colOff>
                <xdr:row>36</xdr:row>
                <xdr:rowOff>952500</xdr:rowOff>
              </to>
            </anchor>
          </objectPr>
        </oleObject>
      </mc:Choice>
      <mc:Fallback>
        <oleObject progId="ChemDraw.Document.6.0" shapeId="3084" r:id="rId26"/>
      </mc:Fallback>
    </mc:AlternateContent>
    <mc:AlternateContent xmlns:mc="http://schemas.openxmlformats.org/markup-compatibility/2006">
      <mc:Choice Requires="x14">
        <oleObject progId="ChemDraw.Document.6.0" shapeId="3085" r:id="rId28">
          <objectPr defaultSize="0" autoPict="0" r:id="rId29">
            <anchor moveWithCells="1">
              <from>
                <xdr:col>4</xdr:col>
                <xdr:colOff>228600</xdr:colOff>
                <xdr:row>37</xdr:row>
                <xdr:rowOff>76200</xdr:rowOff>
              </from>
              <to>
                <xdr:col>4</xdr:col>
                <xdr:colOff>1552575</xdr:colOff>
                <xdr:row>37</xdr:row>
                <xdr:rowOff>1066800</xdr:rowOff>
              </to>
            </anchor>
          </objectPr>
        </oleObject>
      </mc:Choice>
      <mc:Fallback>
        <oleObject progId="ChemDraw.Document.6.0" shapeId="3085" r:id="rId28"/>
      </mc:Fallback>
    </mc:AlternateContent>
    <mc:AlternateContent xmlns:mc="http://schemas.openxmlformats.org/markup-compatibility/2006">
      <mc:Choice Requires="x14">
        <oleObject progId="ChemDraw.Document.6.0" shapeId="3086" r:id="rId30">
          <objectPr defaultSize="0" autoPict="0" r:id="rId31">
            <anchor moveWithCells="1">
              <from>
                <xdr:col>4</xdr:col>
                <xdr:colOff>333375</xdr:colOff>
                <xdr:row>38</xdr:row>
                <xdr:rowOff>95250</xdr:rowOff>
              </from>
              <to>
                <xdr:col>4</xdr:col>
                <xdr:colOff>1123950</xdr:colOff>
                <xdr:row>38</xdr:row>
                <xdr:rowOff>1162050</xdr:rowOff>
              </to>
            </anchor>
          </objectPr>
        </oleObject>
      </mc:Choice>
      <mc:Fallback>
        <oleObject progId="ChemDraw.Document.6.0" shapeId="3086" r:id="rId30"/>
      </mc:Fallback>
    </mc:AlternateContent>
    <mc:AlternateContent xmlns:mc="http://schemas.openxmlformats.org/markup-compatibility/2006">
      <mc:Choice Requires="x14">
        <oleObject progId="ChemDraw.Document.6.0" shapeId="3087" r:id="rId32">
          <objectPr defaultSize="0" autoPict="0" r:id="rId33">
            <anchor moveWithCells="1">
              <from>
                <xdr:col>4</xdr:col>
                <xdr:colOff>104775</xdr:colOff>
                <xdr:row>39</xdr:row>
                <xdr:rowOff>123825</xdr:rowOff>
              </from>
              <to>
                <xdr:col>4</xdr:col>
                <xdr:colOff>1876425</xdr:colOff>
                <xdr:row>39</xdr:row>
                <xdr:rowOff>1114425</xdr:rowOff>
              </to>
            </anchor>
          </objectPr>
        </oleObject>
      </mc:Choice>
      <mc:Fallback>
        <oleObject progId="ChemDraw.Document.6.0" shapeId="3087" r:id="rId32"/>
      </mc:Fallback>
    </mc:AlternateContent>
    <mc:AlternateContent xmlns:mc="http://schemas.openxmlformats.org/markup-compatibility/2006">
      <mc:Choice Requires="x14">
        <oleObject progId="ChemDraw.Document.6.0" shapeId="3088" r:id="rId34">
          <objectPr defaultSize="0" autoPict="0" r:id="rId35">
            <anchor moveWithCells="1">
              <from>
                <xdr:col>4</xdr:col>
                <xdr:colOff>219075</xdr:colOff>
                <xdr:row>40</xdr:row>
                <xdr:rowOff>57150</xdr:rowOff>
              </from>
              <to>
                <xdr:col>4</xdr:col>
                <xdr:colOff>1571625</xdr:colOff>
                <xdr:row>40</xdr:row>
                <xdr:rowOff>1114425</xdr:rowOff>
              </to>
            </anchor>
          </objectPr>
        </oleObject>
      </mc:Choice>
      <mc:Fallback>
        <oleObject progId="ChemDraw.Document.6.0" shapeId="3088" r:id="rId34"/>
      </mc:Fallback>
    </mc:AlternateContent>
    <mc:AlternateContent xmlns:mc="http://schemas.openxmlformats.org/markup-compatibility/2006">
      <mc:Choice Requires="x14">
        <oleObject progId="ChemDraw.Document.6.0" shapeId="3089" r:id="rId36">
          <objectPr defaultSize="0" autoPict="0" r:id="rId37">
            <anchor moveWithCells="1">
              <from>
                <xdr:col>4</xdr:col>
                <xdr:colOff>285750</xdr:colOff>
                <xdr:row>41</xdr:row>
                <xdr:rowOff>95250</xdr:rowOff>
              </from>
              <to>
                <xdr:col>4</xdr:col>
                <xdr:colOff>1409700</xdr:colOff>
                <xdr:row>41</xdr:row>
                <xdr:rowOff>1171575</xdr:rowOff>
              </to>
            </anchor>
          </objectPr>
        </oleObject>
      </mc:Choice>
      <mc:Fallback>
        <oleObject progId="ChemDraw.Document.6.0" shapeId="3089" r:id="rId36"/>
      </mc:Fallback>
    </mc:AlternateContent>
    <mc:AlternateContent xmlns:mc="http://schemas.openxmlformats.org/markup-compatibility/2006">
      <mc:Choice Requires="x14">
        <oleObject progId="ChemDraw.Document.6.0" shapeId="3090" r:id="rId38">
          <objectPr defaultSize="0" autoPict="0" r:id="rId39">
            <anchor moveWithCells="1">
              <from>
                <xdr:col>4</xdr:col>
                <xdr:colOff>238125</xdr:colOff>
                <xdr:row>43</xdr:row>
                <xdr:rowOff>133350</xdr:rowOff>
              </from>
              <to>
                <xdr:col>4</xdr:col>
                <xdr:colOff>1876425</xdr:colOff>
                <xdr:row>43</xdr:row>
                <xdr:rowOff>1114425</xdr:rowOff>
              </to>
            </anchor>
          </objectPr>
        </oleObject>
      </mc:Choice>
      <mc:Fallback>
        <oleObject progId="ChemDraw.Document.6.0" shapeId="3090" r:id="rId38"/>
      </mc:Fallback>
    </mc:AlternateContent>
    <mc:AlternateContent xmlns:mc="http://schemas.openxmlformats.org/markup-compatibility/2006">
      <mc:Choice Requires="x14">
        <oleObject progId="ChemDraw.Document.6.0" shapeId="3091" r:id="rId40">
          <objectPr defaultSize="0" autoPict="0" r:id="rId41">
            <anchor moveWithCells="1">
              <from>
                <xdr:col>4</xdr:col>
                <xdr:colOff>238125</xdr:colOff>
                <xdr:row>42</xdr:row>
                <xdr:rowOff>123825</xdr:rowOff>
              </from>
              <to>
                <xdr:col>4</xdr:col>
                <xdr:colOff>1504950</xdr:colOff>
                <xdr:row>42</xdr:row>
                <xdr:rowOff>1114425</xdr:rowOff>
              </to>
            </anchor>
          </objectPr>
        </oleObject>
      </mc:Choice>
      <mc:Fallback>
        <oleObject progId="ChemDraw.Document.6.0" shapeId="3091" r:id="rId40"/>
      </mc:Fallback>
    </mc:AlternateContent>
    <mc:AlternateContent xmlns:mc="http://schemas.openxmlformats.org/markup-compatibility/2006">
      <mc:Choice Requires="x14">
        <oleObject progId="ChemDraw.Document.6.0" shapeId="3092" r:id="rId42">
          <objectPr defaultSize="0" autoPict="0" r:id="rId43">
            <anchor moveWithCells="1">
              <from>
                <xdr:col>4</xdr:col>
                <xdr:colOff>323850</xdr:colOff>
                <xdr:row>44</xdr:row>
                <xdr:rowOff>133350</xdr:rowOff>
              </from>
              <to>
                <xdr:col>4</xdr:col>
                <xdr:colOff>1362075</xdr:colOff>
                <xdr:row>44</xdr:row>
                <xdr:rowOff>1143000</xdr:rowOff>
              </to>
            </anchor>
          </objectPr>
        </oleObject>
      </mc:Choice>
      <mc:Fallback>
        <oleObject progId="ChemDraw.Document.6.0" shapeId="3092" r:id="rId42"/>
      </mc:Fallback>
    </mc:AlternateContent>
    <mc:AlternateContent xmlns:mc="http://schemas.openxmlformats.org/markup-compatibility/2006">
      <mc:Choice Requires="x14">
        <oleObject progId="ChemDraw.Document.6.0" shapeId="3093" r:id="rId44">
          <objectPr defaultSize="0" autoPict="0" r:id="rId45">
            <anchor moveWithCells="1">
              <from>
                <xdr:col>4</xdr:col>
                <xdr:colOff>142875</xdr:colOff>
                <xdr:row>45</xdr:row>
                <xdr:rowOff>133350</xdr:rowOff>
              </from>
              <to>
                <xdr:col>4</xdr:col>
                <xdr:colOff>1828800</xdr:colOff>
                <xdr:row>45</xdr:row>
                <xdr:rowOff>1076325</xdr:rowOff>
              </to>
            </anchor>
          </objectPr>
        </oleObject>
      </mc:Choice>
      <mc:Fallback>
        <oleObject progId="ChemDraw.Document.6.0" shapeId="3093" r:id="rId44"/>
      </mc:Fallback>
    </mc:AlternateContent>
    <mc:AlternateContent xmlns:mc="http://schemas.openxmlformats.org/markup-compatibility/2006">
      <mc:Choice Requires="x14">
        <oleObject progId="ChemDraw.Document.6.0" shapeId="3094" r:id="rId46">
          <objectPr defaultSize="0" autoPict="0" r:id="rId47">
            <anchor moveWithCells="1">
              <from>
                <xdr:col>4</xdr:col>
                <xdr:colOff>219075</xdr:colOff>
                <xdr:row>46</xdr:row>
                <xdr:rowOff>114300</xdr:rowOff>
              </from>
              <to>
                <xdr:col>4</xdr:col>
                <xdr:colOff>1828800</xdr:colOff>
                <xdr:row>46</xdr:row>
                <xdr:rowOff>981075</xdr:rowOff>
              </to>
            </anchor>
          </objectPr>
        </oleObject>
      </mc:Choice>
      <mc:Fallback>
        <oleObject progId="ChemDraw.Document.6.0" shapeId="3094" r:id="rId46"/>
      </mc:Fallback>
    </mc:AlternateContent>
    <mc:AlternateContent xmlns:mc="http://schemas.openxmlformats.org/markup-compatibility/2006">
      <mc:Choice Requires="x14">
        <oleObject progId="ChemDraw.Document.6.0" shapeId="3095" r:id="rId48">
          <objectPr defaultSize="0" autoPict="0" r:id="rId49">
            <anchor moveWithCells="1">
              <from>
                <xdr:col>4</xdr:col>
                <xdr:colOff>257175</xdr:colOff>
                <xdr:row>47</xdr:row>
                <xdr:rowOff>95250</xdr:rowOff>
              </from>
              <to>
                <xdr:col>4</xdr:col>
                <xdr:colOff>1714500</xdr:colOff>
                <xdr:row>47</xdr:row>
                <xdr:rowOff>1123950</xdr:rowOff>
              </to>
            </anchor>
          </objectPr>
        </oleObject>
      </mc:Choice>
      <mc:Fallback>
        <oleObject progId="ChemDraw.Document.6.0" shapeId="3095" r:id="rId48"/>
      </mc:Fallback>
    </mc:AlternateContent>
    <mc:AlternateContent xmlns:mc="http://schemas.openxmlformats.org/markup-compatibility/2006">
      <mc:Choice Requires="x14">
        <oleObject progId="ChemDraw.Document.6.0" shapeId="3096" r:id="rId50">
          <objectPr defaultSize="0" autoPict="0" r:id="rId51">
            <anchor moveWithCells="1">
              <from>
                <xdr:col>4</xdr:col>
                <xdr:colOff>190500</xdr:colOff>
                <xdr:row>48</xdr:row>
                <xdr:rowOff>142875</xdr:rowOff>
              </from>
              <to>
                <xdr:col>4</xdr:col>
                <xdr:colOff>1924050</xdr:colOff>
                <xdr:row>48</xdr:row>
                <xdr:rowOff>933450</xdr:rowOff>
              </to>
            </anchor>
          </objectPr>
        </oleObject>
      </mc:Choice>
      <mc:Fallback>
        <oleObject progId="ChemDraw.Document.6.0" shapeId="3096" r:id="rId50"/>
      </mc:Fallback>
    </mc:AlternateContent>
    <mc:AlternateContent xmlns:mc="http://schemas.openxmlformats.org/markup-compatibility/2006">
      <mc:Choice Requires="x14">
        <oleObject progId="ChemDraw.Document.6.0" shapeId="3097" r:id="rId52">
          <objectPr defaultSize="0" autoPict="0" r:id="rId53">
            <anchor moveWithCells="1">
              <from>
                <xdr:col>4</xdr:col>
                <xdr:colOff>228600</xdr:colOff>
                <xdr:row>57</xdr:row>
                <xdr:rowOff>104775</xdr:rowOff>
              </from>
              <to>
                <xdr:col>4</xdr:col>
                <xdr:colOff>1781175</xdr:colOff>
                <xdr:row>57</xdr:row>
                <xdr:rowOff>1066800</xdr:rowOff>
              </to>
            </anchor>
          </objectPr>
        </oleObject>
      </mc:Choice>
      <mc:Fallback>
        <oleObject progId="ChemDraw.Document.6.0" shapeId="3097" r:id="rId52"/>
      </mc:Fallback>
    </mc:AlternateContent>
    <mc:AlternateContent xmlns:mc="http://schemas.openxmlformats.org/markup-compatibility/2006">
      <mc:Choice Requires="x14">
        <oleObject progId="ChemDraw.Document.6.0" shapeId="3098" r:id="rId54">
          <objectPr defaultSize="0" autoPict="0" r:id="rId55">
            <anchor moveWithCells="1">
              <from>
                <xdr:col>4</xdr:col>
                <xdr:colOff>276225</xdr:colOff>
                <xdr:row>56</xdr:row>
                <xdr:rowOff>95250</xdr:rowOff>
              </from>
              <to>
                <xdr:col>4</xdr:col>
                <xdr:colOff>1685925</xdr:colOff>
                <xdr:row>56</xdr:row>
                <xdr:rowOff>1123950</xdr:rowOff>
              </to>
            </anchor>
          </objectPr>
        </oleObject>
      </mc:Choice>
      <mc:Fallback>
        <oleObject progId="ChemDraw.Document.6.0" shapeId="3098" r:id="rId54"/>
      </mc:Fallback>
    </mc:AlternateContent>
    <mc:AlternateContent xmlns:mc="http://schemas.openxmlformats.org/markup-compatibility/2006">
      <mc:Choice Requires="x14">
        <oleObject progId="ChemDraw.Document.6.0" shapeId="3099" r:id="rId56">
          <objectPr defaultSize="0" autoPict="0" r:id="rId57">
            <anchor moveWithCells="1">
              <from>
                <xdr:col>4</xdr:col>
                <xdr:colOff>238125</xdr:colOff>
                <xdr:row>55</xdr:row>
                <xdr:rowOff>76200</xdr:rowOff>
              </from>
              <to>
                <xdr:col>4</xdr:col>
                <xdr:colOff>1885950</xdr:colOff>
                <xdr:row>55</xdr:row>
                <xdr:rowOff>1123950</xdr:rowOff>
              </to>
            </anchor>
          </objectPr>
        </oleObject>
      </mc:Choice>
      <mc:Fallback>
        <oleObject progId="ChemDraw.Document.6.0" shapeId="3099" r:id="rId56"/>
      </mc:Fallback>
    </mc:AlternateContent>
    <mc:AlternateContent xmlns:mc="http://schemas.openxmlformats.org/markup-compatibility/2006">
      <mc:Choice Requires="x14">
        <oleObject progId="ChemDraw.Document.6.0" shapeId="3100" r:id="rId58">
          <objectPr defaultSize="0" autoPict="0" r:id="rId59">
            <anchor moveWithCells="1">
              <from>
                <xdr:col>4</xdr:col>
                <xdr:colOff>95250</xdr:colOff>
                <xdr:row>54</xdr:row>
                <xdr:rowOff>209550</xdr:rowOff>
              </from>
              <to>
                <xdr:col>4</xdr:col>
                <xdr:colOff>1876425</xdr:colOff>
                <xdr:row>54</xdr:row>
                <xdr:rowOff>1019175</xdr:rowOff>
              </to>
            </anchor>
          </objectPr>
        </oleObject>
      </mc:Choice>
      <mc:Fallback>
        <oleObject progId="ChemDraw.Document.6.0" shapeId="3100" r:id="rId58"/>
      </mc:Fallback>
    </mc:AlternateContent>
    <mc:AlternateContent xmlns:mc="http://schemas.openxmlformats.org/markup-compatibility/2006">
      <mc:Choice Requires="x14">
        <oleObject progId="ChemDraw.Document.6.0" shapeId="3101" r:id="rId60">
          <objectPr defaultSize="0" autoPict="0" r:id="rId61">
            <anchor moveWithCells="1">
              <from>
                <xdr:col>4</xdr:col>
                <xdr:colOff>285750</xdr:colOff>
                <xdr:row>53</xdr:row>
                <xdr:rowOff>114300</xdr:rowOff>
              </from>
              <to>
                <xdr:col>4</xdr:col>
                <xdr:colOff>1685925</xdr:colOff>
                <xdr:row>53</xdr:row>
                <xdr:rowOff>1171575</xdr:rowOff>
              </to>
            </anchor>
          </objectPr>
        </oleObject>
      </mc:Choice>
      <mc:Fallback>
        <oleObject progId="ChemDraw.Document.6.0" shapeId="3101" r:id="rId60"/>
      </mc:Fallback>
    </mc:AlternateContent>
    <mc:AlternateContent xmlns:mc="http://schemas.openxmlformats.org/markup-compatibility/2006">
      <mc:Choice Requires="x14">
        <oleObject progId="ChemDraw.Document.6.0" shapeId="3102" r:id="rId62">
          <objectPr defaultSize="0" autoPict="0" r:id="rId63">
            <anchor moveWithCells="1">
              <from>
                <xdr:col>4</xdr:col>
                <xdr:colOff>180975</xdr:colOff>
                <xdr:row>52</xdr:row>
                <xdr:rowOff>114300</xdr:rowOff>
              </from>
              <to>
                <xdr:col>4</xdr:col>
                <xdr:colOff>1781175</xdr:colOff>
                <xdr:row>52</xdr:row>
                <xdr:rowOff>1047750</xdr:rowOff>
              </to>
            </anchor>
          </objectPr>
        </oleObject>
      </mc:Choice>
      <mc:Fallback>
        <oleObject progId="ChemDraw.Document.6.0" shapeId="3102" r:id="rId62"/>
      </mc:Fallback>
    </mc:AlternateContent>
    <mc:AlternateContent xmlns:mc="http://schemas.openxmlformats.org/markup-compatibility/2006">
      <mc:Choice Requires="x14">
        <oleObject progId="ChemDraw.Document.6.0" shapeId="3103" r:id="rId64">
          <objectPr defaultSize="0" autoPict="0" r:id="rId65">
            <anchor moveWithCells="1">
              <from>
                <xdr:col>4</xdr:col>
                <xdr:colOff>114300</xdr:colOff>
                <xdr:row>51</xdr:row>
                <xdr:rowOff>95250</xdr:rowOff>
              </from>
              <to>
                <xdr:col>4</xdr:col>
                <xdr:colOff>1876425</xdr:colOff>
                <xdr:row>51</xdr:row>
                <xdr:rowOff>933450</xdr:rowOff>
              </to>
            </anchor>
          </objectPr>
        </oleObject>
      </mc:Choice>
      <mc:Fallback>
        <oleObject progId="ChemDraw.Document.6.0" shapeId="3103" r:id="rId64"/>
      </mc:Fallback>
    </mc:AlternateContent>
    <mc:AlternateContent xmlns:mc="http://schemas.openxmlformats.org/markup-compatibility/2006">
      <mc:Choice Requires="x14">
        <oleObject progId="ChemDraw.Document.6.0" shapeId="3104" r:id="rId66">
          <objectPr defaultSize="0" autoPict="0" r:id="rId67">
            <anchor moveWithCells="1">
              <from>
                <xdr:col>4</xdr:col>
                <xdr:colOff>238125</xdr:colOff>
                <xdr:row>50</xdr:row>
                <xdr:rowOff>95250</xdr:rowOff>
              </from>
              <to>
                <xdr:col>4</xdr:col>
                <xdr:colOff>1647825</xdr:colOff>
                <xdr:row>50</xdr:row>
                <xdr:rowOff>1143000</xdr:rowOff>
              </to>
            </anchor>
          </objectPr>
        </oleObject>
      </mc:Choice>
      <mc:Fallback>
        <oleObject progId="ChemDraw.Document.6.0" shapeId="3104" r:id="rId66"/>
      </mc:Fallback>
    </mc:AlternateContent>
    <mc:AlternateContent xmlns:mc="http://schemas.openxmlformats.org/markup-compatibility/2006">
      <mc:Choice Requires="x14">
        <oleObject progId="ChemDraw.Document.6.0" shapeId="3105" r:id="rId68">
          <objectPr defaultSize="0" autoPict="0" r:id="rId69">
            <anchor moveWithCells="1">
              <from>
                <xdr:col>4</xdr:col>
                <xdr:colOff>171450</xdr:colOff>
                <xdr:row>49</xdr:row>
                <xdr:rowOff>133350</xdr:rowOff>
              </from>
              <to>
                <xdr:col>4</xdr:col>
                <xdr:colOff>1733550</xdr:colOff>
                <xdr:row>49</xdr:row>
                <xdr:rowOff>1019175</xdr:rowOff>
              </to>
            </anchor>
          </objectPr>
        </oleObject>
      </mc:Choice>
      <mc:Fallback>
        <oleObject progId="ChemDraw.Document.6.0" shapeId="3105" r:id="rId68"/>
      </mc:Fallback>
    </mc:AlternateContent>
    <mc:AlternateContent xmlns:mc="http://schemas.openxmlformats.org/markup-compatibility/2006">
      <mc:Choice Requires="x14">
        <oleObject progId="ChemDraw.Document.6.0" shapeId="3106" r:id="rId70">
          <objectPr defaultSize="0" autoPict="0" r:id="rId71">
            <anchor moveWithCells="1">
              <from>
                <xdr:col>4</xdr:col>
                <xdr:colOff>352425</xdr:colOff>
                <xdr:row>7</xdr:row>
                <xdr:rowOff>161925</xdr:rowOff>
              </from>
              <to>
                <xdr:col>4</xdr:col>
                <xdr:colOff>1571625</xdr:colOff>
                <xdr:row>7</xdr:row>
                <xdr:rowOff>1114425</xdr:rowOff>
              </to>
            </anchor>
          </objectPr>
        </oleObject>
      </mc:Choice>
      <mc:Fallback>
        <oleObject progId="ChemDraw.Document.6.0" shapeId="3106" r:id="rId70"/>
      </mc:Fallback>
    </mc:AlternateContent>
    <mc:AlternateContent xmlns:mc="http://schemas.openxmlformats.org/markup-compatibility/2006">
      <mc:Choice Requires="x14">
        <oleObject progId="ChemDraw.Document.6.0" shapeId="3107" r:id="rId72">
          <objectPr defaultSize="0" autoPict="0" r:id="rId73">
            <anchor moveWithCells="1">
              <from>
                <xdr:col>4</xdr:col>
                <xdr:colOff>457200</xdr:colOff>
                <xdr:row>8</xdr:row>
                <xdr:rowOff>133350</xdr:rowOff>
              </from>
              <to>
                <xdr:col>4</xdr:col>
                <xdr:colOff>1266825</xdr:colOff>
                <xdr:row>8</xdr:row>
                <xdr:rowOff>1171575</xdr:rowOff>
              </to>
            </anchor>
          </objectPr>
        </oleObject>
      </mc:Choice>
      <mc:Fallback>
        <oleObject progId="ChemDraw.Document.6.0" shapeId="3107" r:id="rId72"/>
      </mc:Fallback>
    </mc:AlternateContent>
    <mc:AlternateContent xmlns:mc="http://schemas.openxmlformats.org/markup-compatibility/2006">
      <mc:Choice Requires="x14">
        <oleObject progId="ChemDraw.Document.6.0" shapeId="3108" r:id="rId74">
          <objectPr defaultSize="0" autoPict="0" r:id="rId75">
            <anchor moveWithCells="1">
              <from>
                <xdr:col>4</xdr:col>
                <xdr:colOff>447675</xdr:colOff>
                <xdr:row>9</xdr:row>
                <xdr:rowOff>123825</xdr:rowOff>
              </from>
              <to>
                <xdr:col>4</xdr:col>
                <xdr:colOff>1171575</xdr:colOff>
                <xdr:row>9</xdr:row>
                <xdr:rowOff>1123950</xdr:rowOff>
              </to>
            </anchor>
          </objectPr>
        </oleObject>
      </mc:Choice>
      <mc:Fallback>
        <oleObject progId="ChemDraw.Document.6.0" shapeId="3108" r:id="rId74"/>
      </mc:Fallback>
    </mc:AlternateContent>
    <mc:AlternateContent xmlns:mc="http://schemas.openxmlformats.org/markup-compatibility/2006">
      <mc:Choice Requires="x14">
        <oleObject progId="ChemDraw.Document.6.0" shapeId="3109" r:id="rId76">
          <objectPr defaultSize="0" autoPict="0" r:id="rId77">
            <anchor moveWithCells="1">
              <from>
                <xdr:col>4</xdr:col>
                <xdr:colOff>409575</xdr:colOff>
                <xdr:row>10</xdr:row>
                <xdr:rowOff>123825</xdr:rowOff>
              </from>
              <to>
                <xdr:col>4</xdr:col>
                <xdr:colOff>1219200</xdr:colOff>
                <xdr:row>10</xdr:row>
                <xdr:rowOff>1123950</xdr:rowOff>
              </to>
            </anchor>
          </objectPr>
        </oleObject>
      </mc:Choice>
      <mc:Fallback>
        <oleObject progId="ChemDraw.Document.6.0" shapeId="3109" r:id="rId76"/>
      </mc:Fallback>
    </mc:AlternateContent>
    <mc:AlternateContent xmlns:mc="http://schemas.openxmlformats.org/markup-compatibility/2006">
      <mc:Choice Requires="x14">
        <oleObject progId="ChemDraw.Document.6.0" shapeId="3110" r:id="rId78">
          <objectPr defaultSize="0" autoPict="0" r:id="rId79">
            <anchor moveWithCells="1">
              <from>
                <xdr:col>4</xdr:col>
                <xdr:colOff>400050</xdr:colOff>
                <xdr:row>11</xdr:row>
                <xdr:rowOff>123825</xdr:rowOff>
              </from>
              <to>
                <xdr:col>4</xdr:col>
                <xdr:colOff>1143000</xdr:colOff>
                <xdr:row>11</xdr:row>
                <xdr:rowOff>1162050</xdr:rowOff>
              </to>
            </anchor>
          </objectPr>
        </oleObject>
      </mc:Choice>
      <mc:Fallback>
        <oleObject progId="ChemDraw.Document.6.0" shapeId="3110" r:id="rId78"/>
      </mc:Fallback>
    </mc:AlternateContent>
    <mc:AlternateContent xmlns:mc="http://schemas.openxmlformats.org/markup-compatibility/2006">
      <mc:Choice Requires="x14">
        <oleObject progId="ChemDraw.Document.6.0" shapeId="3111" r:id="rId80">
          <objectPr defaultSize="0" autoPict="0" r:id="rId81">
            <anchor moveWithCells="1">
              <from>
                <xdr:col>4</xdr:col>
                <xdr:colOff>390525</xdr:colOff>
                <xdr:row>12</xdr:row>
                <xdr:rowOff>85725</xdr:rowOff>
              </from>
              <to>
                <xdr:col>4</xdr:col>
                <xdr:colOff>1123950</xdr:colOff>
                <xdr:row>12</xdr:row>
                <xdr:rowOff>1123950</xdr:rowOff>
              </to>
            </anchor>
          </objectPr>
        </oleObject>
      </mc:Choice>
      <mc:Fallback>
        <oleObject progId="ChemDraw.Document.6.0" shapeId="3111" r:id="rId80"/>
      </mc:Fallback>
    </mc:AlternateContent>
    <mc:AlternateContent xmlns:mc="http://schemas.openxmlformats.org/markup-compatibility/2006">
      <mc:Choice Requires="x14">
        <oleObject progId="ChemDraw.Document.6.0" shapeId="3112" r:id="rId82">
          <objectPr defaultSize="0" autoPict="0" r:id="rId83">
            <anchor moveWithCells="1">
              <from>
                <xdr:col>4</xdr:col>
                <xdr:colOff>295275</xdr:colOff>
                <xdr:row>13</xdr:row>
                <xdr:rowOff>152400</xdr:rowOff>
              </from>
              <to>
                <xdr:col>4</xdr:col>
                <xdr:colOff>1314450</xdr:colOff>
                <xdr:row>13</xdr:row>
                <xdr:rowOff>1114425</xdr:rowOff>
              </to>
            </anchor>
          </objectPr>
        </oleObject>
      </mc:Choice>
      <mc:Fallback>
        <oleObject progId="ChemDraw.Document.6.0" shapeId="3112" r:id="rId82"/>
      </mc:Fallback>
    </mc:AlternateContent>
    <mc:AlternateContent xmlns:mc="http://schemas.openxmlformats.org/markup-compatibility/2006">
      <mc:Choice Requires="x14">
        <oleObject progId="ChemDraw.Document.6.0" shapeId="3114" r:id="rId84">
          <objectPr defaultSize="0" autoPict="0" r:id="rId85">
            <anchor moveWithCells="1">
              <from>
                <xdr:col>4</xdr:col>
                <xdr:colOff>352425</xdr:colOff>
                <xdr:row>19</xdr:row>
                <xdr:rowOff>114300</xdr:rowOff>
              </from>
              <to>
                <xdr:col>4</xdr:col>
                <xdr:colOff>1114425</xdr:colOff>
                <xdr:row>19</xdr:row>
                <xdr:rowOff>1143000</xdr:rowOff>
              </to>
            </anchor>
          </objectPr>
        </oleObject>
      </mc:Choice>
      <mc:Fallback>
        <oleObject progId="ChemDraw.Document.6.0" shapeId="3114" r:id="rId84"/>
      </mc:Fallback>
    </mc:AlternateContent>
    <mc:AlternateContent xmlns:mc="http://schemas.openxmlformats.org/markup-compatibility/2006">
      <mc:Choice Requires="x14">
        <oleObject progId="ChemDraw.Document.6.0" shapeId="3115" r:id="rId86">
          <objectPr defaultSize="0" autoPict="0" r:id="rId87">
            <anchor moveWithCells="1">
              <from>
                <xdr:col>4</xdr:col>
                <xdr:colOff>390525</xdr:colOff>
                <xdr:row>20</xdr:row>
                <xdr:rowOff>38100</xdr:rowOff>
              </from>
              <to>
                <xdr:col>4</xdr:col>
                <xdr:colOff>1076325</xdr:colOff>
                <xdr:row>20</xdr:row>
                <xdr:rowOff>1114425</xdr:rowOff>
              </to>
            </anchor>
          </objectPr>
        </oleObject>
      </mc:Choice>
      <mc:Fallback>
        <oleObject progId="ChemDraw.Document.6.0" shapeId="3115" r:id="rId86"/>
      </mc:Fallback>
    </mc:AlternateContent>
    <mc:AlternateContent xmlns:mc="http://schemas.openxmlformats.org/markup-compatibility/2006">
      <mc:Choice Requires="x14">
        <oleObject progId="ChemDraw.Document.6.0" shapeId="3116" r:id="rId88">
          <objectPr defaultSize="0" autoPict="0" r:id="rId89">
            <anchor moveWithCells="1" sizeWithCells="1">
              <from>
                <xdr:col>4</xdr:col>
                <xdr:colOff>95250</xdr:colOff>
                <xdr:row>75</xdr:row>
                <xdr:rowOff>152400</xdr:rowOff>
              </from>
              <to>
                <xdr:col>4</xdr:col>
                <xdr:colOff>1828800</xdr:colOff>
                <xdr:row>75</xdr:row>
                <xdr:rowOff>1076325</xdr:rowOff>
              </to>
            </anchor>
          </objectPr>
        </oleObject>
      </mc:Choice>
      <mc:Fallback>
        <oleObject progId="ChemDraw.Document.6.0" shapeId="3116" r:id="rId88"/>
      </mc:Fallback>
    </mc:AlternateContent>
    <mc:AlternateContent xmlns:mc="http://schemas.openxmlformats.org/markup-compatibility/2006">
      <mc:Choice Requires="x14">
        <oleObject progId="ChemDraw.Document.6.0" shapeId="3117" r:id="rId90">
          <objectPr defaultSize="0" autoPict="0" r:id="rId91">
            <anchor moveWithCells="1" sizeWithCells="1">
              <from>
                <xdr:col>4</xdr:col>
                <xdr:colOff>209550</xdr:colOff>
                <xdr:row>77</xdr:row>
                <xdr:rowOff>95250</xdr:rowOff>
              </from>
              <to>
                <xdr:col>4</xdr:col>
                <xdr:colOff>1724025</xdr:colOff>
                <xdr:row>77</xdr:row>
                <xdr:rowOff>1181100</xdr:rowOff>
              </to>
            </anchor>
          </objectPr>
        </oleObject>
      </mc:Choice>
      <mc:Fallback>
        <oleObject progId="ChemDraw.Document.6.0" shapeId="3117" r:id="rId90"/>
      </mc:Fallback>
    </mc:AlternateContent>
    <mc:AlternateContent xmlns:mc="http://schemas.openxmlformats.org/markup-compatibility/2006">
      <mc:Choice Requires="x14">
        <oleObject progId="ChemDraw.Document.6.0" shapeId="3118" r:id="rId92">
          <objectPr defaultSize="0" autoPict="0" r:id="rId93">
            <anchor moveWithCells="1" sizeWithCells="1">
              <from>
                <xdr:col>4</xdr:col>
                <xdr:colOff>171450</xdr:colOff>
                <xdr:row>76</xdr:row>
                <xdr:rowOff>152400</xdr:rowOff>
              </from>
              <to>
                <xdr:col>4</xdr:col>
                <xdr:colOff>1847850</xdr:colOff>
                <xdr:row>76</xdr:row>
                <xdr:rowOff>1114425</xdr:rowOff>
              </to>
            </anchor>
          </objectPr>
        </oleObject>
      </mc:Choice>
      <mc:Fallback>
        <oleObject progId="ChemDraw.Document.6.0" shapeId="3118" r:id="rId92"/>
      </mc:Fallback>
    </mc:AlternateContent>
    <mc:AlternateContent xmlns:mc="http://schemas.openxmlformats.org/markup-compatibility/2006">
      <mc:Choice Requires="x14">
        <oleObject progId="ChemDraw.Document.6.0" shapeId="3119" r:id="rId94">
          <objectPr defaultSize="0" autoPict="0" r:id="rId95">
            <anchor moveWithCells="1">
              <from>
                <xdr:col>4</xdr:col>
                <xdr:colOff>266700</xdr:colOff>
                <xdr:row>82</xdr:row>
                <xdr:rowOff>114300</xdr:rowOff>
              </from>
              <to>
                <xdr:col>4</xdr:col>
                <xdr:colOff>1638300</xdr:colOff>
                <xdr:row>82</xdr:row>
                <xdr:rowOff>971550</xdr:rowOff>
              </to>
            </anchor>
          </objectPr>
        </oleObject>
      </mc:Choice>
      <mc:Fallback>
        <oleObject progId="ChemDraw.Document.6.0" shapeId="3119" r:id="rId94"/>
      </mc:Fallback>
    </mc:AlternateContent>
    <mc:AlternateContent xmlns:mc="http://schemas.openxmlformats.org/markup-compatibility/2006">
      <mc:Choice Requires="x14">
        <oleObject progId="ChemDraw.Document.6.0" shapeId="3121" r:id="rId96">
          <objectPr defaultSize="0" autoPict="0" r:id="rId97">
            <anchor moveWithCells="1">
              <from>
                <xdr:col>4</xdr:col>
                <xdr:colOff>190500</xdr:colOff>
                <xdr:row>83</xdr:row>
                <xdr:rowOff>114300</xdr:rowOff>
              </from>
              <to>
                <xdr:col>4</xdr:col>
                <xdr:colOff>1733550</xdr:colOff>
                <xdr:row>83</xdr:row>
                <xdr:rowOff>981075</xdr:rowOff>
              </to>
            </anchor>
          </objectPr>
        </oleObject>
      </mc:Choice>
      <mc:Fallback>
        <oleObject progId="ChemDraw.Document.6.0" shapeId="3121" r:id="rId96"/>
      </mc:Fallback>
    </mc:AlternateContent>
    <mc:AlternateContent xmlns:mc="http://schemas.openxmlformats.org/markup-compatibility/2006">
      <mc:Choice Requires="x14">
        <oleObject progId="ChemDraw.Document.6.0" shapeId="3122" r:id="rId98">
          <objectPr defaultSize="0" autoPict="0" r:id="rId99">
            <anchor moveWithCells="1">
              <from>
                <xdr:col>4</xdr:col>
                <xdr:colOff>123825</xdr:colOff>
                <xdr:row>84</xdr:row>
                <xdr:rowOff>133350</xdr:rowOff>
              </from>
              <to>
                <xdr:col>4</xdr:col>
                <xdr:colOff>1809750</xdr:colOff>
                <xdr:row>84</xdr:row>
                <xdr:rowOff>971550</xdr:rowOff>
              </to>
            </anchor>
          </objectPr>
        </oleObject>
      </mc:Choice>
      <mc:Fallback>
        <oleObject progId="ChemDraw.Document.6.0" shapeId="3122" r:id="rId98"/>
      </mc:Fallback>
    </mc:AlternateContent>
    <mc:AlternateContent xmlns:mc="http://schemas.openxmlformats.org/markup-compatibility/2006">
      <mc:Choice Requires="x14">
        <oleObject progId="ChemDraw.Document.6.0" shapeId="3123" r:id="rId100">
          <objectPr defaultSize="0" autoPict="0" r:id="rId101">
            <anchor moveWithCells="1">
              <from>
                <xdr:col>4</xdr:col>
                <xdr:colOff>95250</xdr:colOff>
                <xdr:row>85</xdr:row>
                <xdr:rowOff>209550</xdr:rowOff>
              </from>
              <to>
                <xdr:col>4</xdr:col>
                <xdr:colOff>1790700</xdr:colOff>
                <xdr:row>85</xdr:row>
                <xdr:rowOff>1019175</xdr:rowOff>
              </to>
            </anchor>
          </objectPr>
        </oleObject>
      </mc:Choice>
      <mc:Fallback>
        <oleObject progId="ChemDraw.Document.6.0" shapeId="3123" r:id="rId100"/>
      </mc:Fallback>
    </mc:AlternateContent>
    <mc:AlternateContent xmlns:mc="http://schemas.openxmlformats.org/markup-compatibility/2006">
      <mc:Choice Requires="x14">
        <oleObject progId="ChemDraw.Document.6.0" shapeId="3124" r:id="rId102">
          <objectPr defaultSize="0" autoPict="0" r:id="rId103">
            <anchor moveWithCells="1">
              <from>
                <xdr:col>4</xdr:col>
                <xdr:colOff>104775</xdr:colOff>
                <xdr:row>86</xdr:row>
                <xdr:rowOff>123825</xdr:rowOff>
              </from>
              <to>
                <xdr:col>4</xdr:col>
                <xdr:colOff>1952625</xdr:colOff>
                <xdr:row>86</xdr:row>
                <xdr:rowOff>952500</xdr:rowOff>
              </to>
            </anchor>
          </objectPr>
        </oleObject>
      </mc:Choice>
      <mc:Fallback>
        <oleObject progId="ChemDraw.Document.6.0" shapeId="3124" r:id="rId102"/>
      </mc:Fallback>
    </mc:AlternateContent>
    <mc:AlternateContent xmlns:mc="http://schemas.openxmlformats.org/markup-compatibility/2006">
      <mc:Choice Requires="x14">
        <oleObject progId="ChemDraw.Document.6.0" shapeId="3125" r:id="rId104">
          <objectPr defaultSize="0" autoPict="0" r:id="rId105">
            <anchor moveWithCells="1">
              <from>
                <xdr:col>4</xdr:col>
                <xdr:colOff>47625</xdr:colOff>
                <xdr:row>87</xdr:row>
                <xdr:rowOff>95250</xdr:rowOff>
              </from>
              <to>
                <xdr:col>4</xdr:col>
                <xdr:colOff>1971675</xdr:colOff>
                <xdr:row>87</xdr:row>
                <xdr:rowOff>923925</xdr:rowOff>
              </to>
            </anchor>
          </objectPr>
        </oleObject>
      </mc:Choice>
      <mc:Fallback>
        <oleObject progId="ChemDraw.Document.6.0" shapeId="3125" r:id="rId104"/>
      </mc:Fallback>
    </mc:AlternateContent>
    <mc:AlternateContent xmlns:mc="http://schemas.openxmlformats.org/markup-compatibility/2006">
      <mc:Choice Requires="x14">
        <oleObject progId="ChemDraw.Document.6.0" shapeId="3126" r:id="rId106">
          <objectPr defaultSize="0" autoPict="0" r:id="rId107">
            <anchor moveWithCells="1">
              <from>
                <xdr:col>4</xdr:col>
                <xdr:colOff>228600</xdr:colOff>
                <xdr:row>88</xdr:row>
                <xdr:rowOff>123825</xdr:rowOff>
              </from>
              <to>
                <xdr:col>4</xdr:col>
                <xdr:colOff>1743075</xdr:colOff>
                <xdr:row>88</xdr:row>
                <xdr:rowOff>1047750</xdr:rowOff>
              </to>
            </anchor>
          </objectPr>
        </oleObject>
      </mc:Choice>
      <mc:Fallback>
        <oleObject progId="ChemDraw.Document.6.0" shapeId="3126" r:id="rId106"/>
      </mc:Fallback>
    </mc:AlternateContent>
    <mc:AlternateContent xmlns:mc="http://schemas.openxmlformats.org/markup-compatibility/2006">
      <mc:Choice Requires="x14">
        <oleObject progId="ChemDraw.Document.6.0" shapeId="3127" r:id="rId108">
          <objectPr defaultSize="0" autoPict="0" r:id="rId109">
            <anchor moveWithCells="1">
              <from>
                <xdr:col>4</xdr:col>
                <xdr:colOff>85725</xdr:colOff>
                <xdr:row>89</xdr:row>
                <xdr:rowOff>114300</xdr:rowOff>
              </from>
              <to>
                <xdr:col>4</xdr:col>
                <xdr:colOff>1666875</xdr:colOff>
                <xdr:row>89</xdr:row>
                <xdr:rowOff>981075</xdr:rowOff>
              </to>
            </anchor>
          </objectPr>
        </oleObject>
      </mc:Choice>
      <mc:Fallback>
        <oleObject progId="ChemDraw.Document.6.0" shapeId="3127" r:id="rId108"/>
      </mc:Fallback>
    </mc:AlternateContent>
    <mc:AlternateContent xmlns:mc="http://schemas.openxmlformats.org/markup-compatibility/2006">
      <mc:Choice Requires="x14">
        <oleObject progId="ChemDraw.Document.6.0" shapeId="3128" r:id="rId110">
          <objectPr defaultSize="0" r:id="rId111">
            <anchor moveWithCells="1">
              <from>
                <xdr:col>4</xdr:col>
                <xdr:colOff>76200</xdr:colOff>
                <xdr:row>90</xdr:row>
                <xdr:rowOff>190500</xdr:rowOff>
              </from>
              <to>
                <xdr:col>4</xdr:col>
                <xdr:colOff>1733550</xdr:colOff>
                <xdr:row>90</xdr:row>
                <xdr:rowOff>1019175</xdr:rowOff>
              </to>
            </anchor>
          </objectPr>
        </oleObject>
      </mc:Choice>
      <mc:Fallback>
        <oleObject progId="ChemDraw.Document.6.0" shapeId="3128" r:id="rId110"/>
      </mc:Fallback>
    </mc:AlternateContent>
    <mc:AlternateContent xmlns:mc="http://schemas.openxmlformats.org/markup-compatibility/2006">
      <mc:Choice Requires="x14">
        <oleObject progId="ChemDraw.Document.6.0" shapeId="3129" r:id="rId112">
          <objectPr defaultSize="0" autoPict="0" r:id="rId113">
            <anchor moveWithCells="1">
              <from>
                <xdr:col>4</xdr:col>
                <xdr:colOff>123825</xdr:colOff>
                <xdr:row>91</xdr:row>
                <xdr:rowOff>295275</xdr:rowOff>
              </from>
              <to>
                <xdr:col>4</xdr:col>
                <xdr:colOff>1905000</xdr:colOff>
                <xdr:row>91</xdr:row>
                <xdr:rowOff>1076325</xdr:rowOff>
              </to>
            </anchor>
          </objectPr>
        </oleObject>
      </mc:Choice>
      <mc:Fallback>
        <oleObject progId="ChemDraw.Document.6.0" shapeId="3129" r:id="rId112"/>
      </mc:Fallback>
    </mc:AlternateContent>
    <mc:AlternateContent xmlns:mc="http://schemas.openxmlformats.org/markup-compatibility/2006">
      <mc:Choice Requires="x14">
        <oleObject progId="ChemDraw.Document.6.0" shapeId="3130" r:id="rId114">
          <objectPr defaultSize="0" autoPict="0" r:id="rId115">
            <anchor moveWithCells="1">
              <from>
                <xdr:col>4</xdr:col>
                <xdr:colOff>76200</xdr:colOff>
                <xdr:row>92</xdr:row>
                <xdr:rowOff>133350</xdr:rowOff>
              </from>
              <to>
                <xdr:col>4</xdr:col>
                <xdr:colOff>1885950</xdr:colOff>
                <xdr:row>92</xdr:row>
                <xdr:rowOff>933450</xdr:rowOff>
              </to>
            </anchor>
          </objectPr>
        </oleObject>
      </mc:Choice>
      <mc:Fallback>
        <oleObject progId="ChemDraw.Document.6.0" shapeId="3130" r:id="rId114"/>
      </mc:Fallback>
    </mc:AlternateContent>
    <mc:AlternateContent xmlns:mc="http://schemas.openxmlformats.org/markup-compatibility/2006">
      <mc:Choice Requires="x14">
        <oleObject progId="ChemDraw.Document.6.0" shapeId="3132" r:id="rId116">
          <objectPr defaultSize="0" autoPict="0" r:id="rId117">
            <anchor moveWithCells="1">
              <from>
                <xdr:col>4</xdr:col>
                <xdr:colOff>114300</xdr:colOff>
                <xdr:row>94</xdr:row>
                <xdr:rowOff>161925</xdr:rowOff>
              </from>
              <to>
                <xdr:col>4</xdr:col>
                <xdr:colOff>1743075</xdr:colOff>
                <xdr:row>94</xdr:row>
                <xdr:rowOff>1019175</xdr:rowOff>
              </to>
            </anchor>
          </objectPr>
        </oleObject>
      </mc:Choice>
      <mc:Fallback>
        <oleObject progId="ChemDraw.Document.6.0" shapeId="3132" r:id="rId116"/>
      </mc:Fallback>
    </mc:AlternateContent>
    <mc:AlternateContent xmlns:mc="http://schemas.openxmlformats.org/markup-compatibility/2006">
      <mc:Choice Requires="x14">
        <oleObject progId="ChemDraw.Document.6.0" shapeId="3133" r:id="rId118">
          <objectPr defaultSize="0" autoPict="0" r:id="rId119">
            <anchor moveWithCells="1">
              <from>
                <xdr:col>4</xdr:col>
                <xdr:colOff>114300</xdr:colOff>
                <xdr:row>95</xdr:row>
                <xdr:rowOff>180975</xdr:rowOff>
              </from>
              <to>
                <xdr:col>4</xdr:col>
                <xdr:colOff>1876425</xdr:colOff>
                <xdr:row>95</xdr:row>
                <xdr:rowOff>1066800</xdr:rowOff>
              </to>
            </anchor>
          </objectPr>
        </oleObject>
      </mc:Choice>
      <mc:Fallback>
        <oleObject progId="ChemDraw.Document.6.0" shapeId="3133" r:id="rId118"/>
      </mc:Fallback>
    </mc:AlternateContent>
    <mc:AlternateContent xmlns:mc="http://schemas.openxmlformats.org/markup-compatibility/2006">
      <mc:Choice Requires="x14">
        <oleObject progId="ChemDraw.Document.6.0" shapeId="3134" r:id="rId120">
          <objectPr defaultSize="0" autoPict="0" r:id="rId121">
            <anchor moveWithCells="1">
              <from>
                <xdr:col>4</xdr:col>
                <xdr:colOff>47625</xdr:colOff>
                <xdr:row>96</xdr:row>
                <xdr:rowOff>152400</xdr:rowOff>
              </from>
              <to>
                <xdr:col>4</xdr:col>
                <xdr:colOff>1971675</xdr:colOff>
                <xdr:row>96</xdr:row>
                <xdr:rowOff>981075</xdr:rowOff>
              </to>
            </anchor>
          </objectPr>
        </oleObject>
      </mc:Choice>
      <mc:Fallback>
        <oleObject progId="ChemDraw.Document.6.0" shapeId="3134" r:id="rId120"/>
      </mc:Fallback>
    </mc:AlternateContent>
    <mc:AlternateContent xmlns:mc="http://schemas.openxmlformats.org/markup-compatibility/2006">
      <mc:Choice Requires="x14">
        <oleObject progId="ChemDraw.Document.6.0" shapeId="3135" r:id="rId122">
          <objectPr defaultSize="0" autoPict="0" r:id="rId123">
            <anchor moveWithCells="1">
              <from>
                <xdr:col>4</xdr:col>
                <xdr:colOff>47625</xdr:colOff>
                <xdr:row>97</xdr:row>
                <xdr:rowOff>57150</xdr:rowOff>
              </from>
              <to>
                <xdr:col>4</xdr:col>
                <xdr:colOff>1933575</xdr:colOff>
                <xdr:row>97</xdr:row>
                <xdr:rowOff>971550</xdr:rowOff>
              </to>
            </anchor>
          </objectPr>
        </oleObject>
      </mc:Choice>
      <mc:Fallback>
        <oleObject progId="ChemDraw.Document.6.0" shapeId="3135" r:id="rId122"/>
      </mc:Fallback>
    </mc:AlternateContent>
    <mc:AlternateContent xmlns:mc="http://schemas.openxmlformats.org/markup-compatibility/2006">
      <mc:Choice Requires="x14">
        <oleObject progId="ChemDraw.Document.6.0" shapeId="3136" r:id="rId124">
          <objectPr defaultSize="0" autoPict="0" r:id="rId125">
            <anchor moveWithCells="1">
              <from>
                <xdr:col>4</xdr:col>
                <xdr:colOff>95250</xdr:colOff>
                <xdr:row>98</xdr:row>
                <xdr:rowOff>209550</xdr:rowOff>
              </from>
              <to>
                <xdr:col>4</xdr:col>
                <xdr:colOff>1790700</xdr:colOff>
                <xdr:row>98</xdr:row>
                <xdr:rowOff>876300</xdr:rowOff>
              </to>
            </anchor>
          </objectPr>
        </oleObject>
      </mc:Choice>
      <mc:Fallback>
        <oleObject progId="ChemDraw.Document.6.0" shapeId="3136" r:id="rId124"/>
      </mc:Fallback>
    </mc:AlternateContent>
    <mc:AlternateContent xmlns:mc="http://schemas.openxmlformats.org/markup-compatibility/2006">
      <mc:Choice Requires="x14">
        <oleObject progId="ChemDraw.Document.6.0" shapeId="3137" r:id="rId126">
          <objectPr defaultSize="0" autoPict="0" r:id="rId127">
            <anchor moveWithCells="1">
              <from>
                <xdr:col>4</xdr:col>
                <xdr:colOff>76200</xdr:colOff>
                <xdr:row>99</xdr:row>
                <xdr:rowOff>57150</xdr:rowOff>
              </from>
              <to>
                <xdr:col>4</xdr:col>
                <xdr:colOff>1809750</xdr:colOff>
                <xdr:row>99</xdr:row>
                <xdr:rowOff>1066800</xdr:rowOff>
              </to>
            </anchor>
          </objectPr>
        </oleObject>
      </mc:Choice>
      <mc:Fallback>
        <oleObject progId="ChemDraw.Document.6.0" shapeId="3137" r:id="rId126"/>
      </mc:Fallback>
    </mc:AlternateContent>
    <mc:AlternateContent xmlns:mc="http://schemas.openxmlformats.org/markup-compatibility/2006">
      <mc:Choice Requires="x14">
        <oleObject progId="ChemDraw.Document.6.0" shapeId="3138" r:id="rId128">
          <objectPr defaultSize="0" autoPict="0" r:id="rId129">
            <anchor moveWithCells="1">
              <from>
                <xdr:col>4</xdr:col>
                <xdr:colOff>238125</xdr:colOff>
                <xdr:row>100</xdr:row>
                <xdr:rowOff>38100</xdr:rowOff>
              </from>
              <to>
                <xdr:col>4</xdr:col>
                <xdr:colOff>1590675</xdr:colOff>
                <xdr:row>100</xdr:row>
                <xdr:rowOff>1190625</xdr:rowOff>
              </to>
            </anchor>
          </objectPr>
        </oleObject>
      </mc:Choice>
      <mc:Fallback>
        <oleObject progId="ChemDraw.Document.6.0" shapeId="3138" r:id="rId128"/>
      </mc:Fallback>
    </mc:AlternateContent>
    <mc:AlternateContent xmlns:mc="http://schemas.openxmlformats.org/markup-compatibility/2006">
      <mc:Choice Requires="x14">
        <oleObject progId="ChemDraw.Document.6.0" shapeId="3139" r:id="rId130">
          <objectPr defaultSize="0" autoPict="0" r:id="rId131">
            <anchor moveWithCells="1">
              <from>
                <xdr:col>4</xdr:col>
                <xdr:colOff>123825</xdr:colOff>
                <xdr:row>101</xdr:row>
                <xdr:rowOff>95250</xdr:rowOff>
              </from>
              <to>
                <xdr:col>4</xdr:col>
                <xdr:colOff>1638300</xdr:colOff>
                <xdr:row>101</xdr:row>
                <xdr:rowOff>1171575</xdr:rowOff>
              </to>
            </anchor>
          </objectPr>
        </oleObject>
      </mc:Choice>
      <mc:Fallback>
        <oleObject progId="ChemDraw.Document.6.0" shapeId="3139" r:id="rId130"/>
      </mc:Fallback>
    </mc:AlternateContent>
    <mc:AlternateContent xmlns:mc="http://schemas.openxmlformats.org/markup-compatibility/2006">
      <mc:Choice Requires="x14">
        <oleObject progId="ChemDraw.Document.6.0" shapeId="3140" r:id="rId132">
          <objectPr defaultSize="0" autoPict="0" r:id="rId133">
            <anchor moveWithCells="1">
              <from>
                <xdr:col>4</xdr:col>
                <xdr:colOff>85725</xdr:colOff>
                <xdr:row>102</xdr:row>
                <xdr:rowOff>66675</xdr:rowOff>
              </from>
              <to>
                <xdr:col>4</xdr:col>
                <xdr:colOff>1733550</xdr:colOff>
                <xdr:row>102</xdr:row>
                <xdr:rowOff>1114425</xdr:rowOff>
              </to>
            </anchor>
          </objectPr>
        </oleObject>
      </mc:Choice>
      <mc:Fallback>
        <oleObject progId="ChemDraw.Document.6.0" shapeId="3140" r:id="rId132"/>
      </mc:Fallback>
    </mc:AlternateContent>
    <mc:AlternateContent xmlns:mc="http://schemas.openxmlformats.org/markup-compatibility/2006">
      <mc:Choice Requires="x14">
        <oleObject progId="ChemDraw.Document.6.0" shapeId="3141" r:id="rId134">
          <objectPr defaultSize="0" autoPict="0" r:id="rId135">
            <anchor moveWithCells="1">
              <from>
                <xdr:col>4</xdr:col>
                <xdr:colOff>57150</xdr:colOff>
                <xdr:row>103</xdr:row>
                <xdr:rowOff>47625</xdr:rowOff>
              </from>
              <to>
                <xdr:col>4</xdr:col>
                <xdr:colOff>1781175</xdr:colOff>
                <xdr:row>103</xdr:row>
                <xdr:rowOff>1076325</xdr:rowOff>
              </to>
            </anchor>
          </objectPr>
        </oleObject>
      </mc:Choice>
      <mc:Fallback>
        <oleObject progId="ChemDraw.Document.6.0" shapeId="3141" r:id="rId134"/>
      </mc:Fallback>
    </mc:AlternateContent>
    <mc:AlternateContent xmlns:mc="http://schemas.openxmlformats.org/markup-compatibility/2006">
      <mc:Choice Requires="x14">
        <oleObject progId="ChemDraw.Document.6.0" shapeId="3142" r:id="rId136">
          <objectPr defaultSize="0" autoPict="0" r:id="rId137">
            <anchor moveWithCells="1">
              <from>
                <xdr:col>4</xdr:col>
                <xdr:colOff>85725</xdr:colOff>
                <xdr:row>105</xdr:row>
                <xdr:rowOff>66675</xdr:rowOff>
              </from>
              <to>
                <xdr:col>4</xdr:col>
                <xdr:colOff>1905000</xdr:colOff>
                <xdr:row>105</xdr:row>
                <xdr:rowOff>971550</xdr:rowOff>
              </to>
            </anchor>
          </objectPr>
        </oleObject>
      </mc:Choice>
      <mc:Fallback>
        <oleObject progId="ChemDraw.Document.6.0" shapeId="3142" r:id="rId136"/>
      </mc:Fallback>
    </mc:AlternateContent>
    <mc:AlternateContent xmlns:mc="http://schemas.openxmlformats.org/markup-compatibility/2006">
      <mc:Choice Requires="x14">
        <oleObject progId="ChemDraw.Document.6.0" shapeId="3143" r:id="rId138">
          <objectPr defaultSize="0" autoPict="0" r:id="rId139">
            <anchor moveWithCells="1">
              <from>
                <xdr:col>4</xdr:col>
                <xdr:colOff>133350</xdr:colOff>
                <xdr:row>106</xdr:row>
                <xdr:rowOff>85725</xdr:rowOff>
              </from>
              <to>
                <xdr:col>4</xdr:col>
                <xdr:colOff>1600200</xdr:colOff>
                <xdr:row>106</xdr:row>
                <xdr:rowOff>1114425</xdr:rowOff>
              </to>
            </anchor>
          </objectPr>
        </oleObject>
      </mc:Choice>
      <mc:Fallback>
        <oleObject progId="ChemDraw.Document.6.0" shapeId="3143" r:id="rId138"/>
      </mc:Fallback>
    </mc:AlternateContent>
    <mc:AlternateContent xmlns:mc="http://schemas.openxmlformats.org/markup-compatibility/2006">
      <mc:Choice Requires="x14">
        <oleObject progId="ChemDraw.Document.6.0" shapeId="3147" r:id="rId140">
          <objectPr defaultSize="0" autoPict="0" r:id="rId141">
            <anchor moveWithCells="1">
              <from>
                <xdr:col>4</xdr:col>
                <xdr:colOff>104775</xdr:colOff>
                <xdr:row>111</xdr:row>
                <xdr:rowOff>76200</xdr:rowOff>
              </from>
              <to>
                <xdr:col>4</xdr:col>
                <xdr:colOff>1828800</xdr:colOff>
                <xdr:row>111</xdr:row>
                <xdr:rowOff>1019175</xdr:rowOff>
              </to>
            </anchor>
          </objectPr>
        </oleObject>
      </mc:Choice>
      <mc:Fallback>
        <oleObject progId="ChemDraw.Document.6.0" shapeId="3147" r:id="rId140"/>
      </mc:Fallback>
    </mc:AlternateContent>
    <mc:AlternateContent xmlns:mc="http://schemas.openxmlformats.org/markup-compatibility/2006">
      <mc:Choice Requires="x14">
        <oleObject progId="ChemDraw.Document.6.0" shapeId="3148" r:id="rId142">
          <objectPr defaultSize="0" autoPict="0" r:id="rId143">
            <anchor moveWithCells="1">
              <from>
                <xdr:col>4</xdr:col>
                <xdr:colOff>66675</xdr:colOff>
                <xdr:row>112</xdr:row>
                <xdr:rowOff>95250</xdr:rowOff>
              </from>
              <to>
                <xdr:col>4</xdr:col>
                <xdr:colOff>1933575</xdr:colOff>
                <xdr:row>112</xdr:row>
                <xdr:rowOff>1019175</xdr:rowOff>
              </to>
            </anchor>
          </objectPr>
        </oleObject>
      </mc:Choice>
      <mc:Fallback>
        <oleObject progId="ChemDraw.Document.6.0" shapeId="3148" r:id="rId142"/>
      </mc:Fallback>
    </mc:AlternateContent>
    <mc:AlternateContent xmlns:mc="http://schemas.openxmlformats.org/markup-compatibility/2006">
      <mc:Choice Requires="x14">
        <oleObject progId="ChemDraw.Document.6.0" shapeId="3149" r:id="rId144">
          <objectPr defaultSize="0" autoPict="0" r:id="rId145">
            <anchor moveWithCells="1">
              <from>
                <xdr:col>4</xdr:col>
                <xdr:colOff>95250</xdr:colOff>
                <xdr:row>669</xdr:row>
                <xdr:rowOff>85725</xdr:rowOff>
              </from>
              <to>
                <xdr:col>4</xdr:col>
                <xdr:colOff>1924050</xdr:colOff>
                <xdr:row>669</xdr:row>
                <xdr:rowOff>923925</xdr:rowOff>
              </to>
            </anchor>
          </objectPr>
        </oleObject>
      </mc:Choice>
      <mc:Fallback>
        <oleObject progId="ChemDraw.Document.6.0" shapeId="3149" r:id="rId144"/>
      </mc:Fallback>
    </mc:AlternateContent>
    <mc:AlternateContent xmlns:mc="http://schemas.openxmlformats.org/markup-compatibility/2006">
      <mc:Choice Requires="x14">
        <oleObject progId="ChemDraw.Document.6.0" shapeId="3150" r:id="rId146">
          <objectPr defaultSize="0" autoPict="0" r:id="rId147">
            <anchor moveWithCells="1">
              <from>
                <xdr:col>4</xdr:col>
                <xdr:colOff>85725</xdr:colOff>
                <xdr:row>670</xdr:row>
                <xdr:rowOff>95250</xdr:rowOff>
              </from>
              <to>
                <xdr:col>4</xdr:col>
                <xdr:colOff>1838325</xdr:colOff>
                <xdr:row>670</xdr:row>
                <xdr:rowOff>933450</xdr:rowOff>
              </to>
            </anchor>
          </objectPr>
        </oleObject>
      </mc:Choice>
      <mc:Fallback>
        <oleObject progId="ChemDraw.Document.6.0" shapeId="3150" r:id="rId146"/>
      </mc:Fallback>
    </mc:AlternateContent>
    <mc:AlternateContent xmlns:mc="http://schemas.openxmlformats.org/markup-compatibility/2006">
      <mc:Choice Requires="x14">
        <oleObject progId="ChemDraw.Document.6.0" shapeId="3151" r:id="rId148">
          <objectPr defaultSize="0" autoPict="0" r:id="rId149">
            <anchor moveWithCells="1">
              <from>
                <xdr:col>4</xdr:col>
                <xdr:colOff>447675</xdr:colOff>
                <xdr:row>249</xdr:row>
                <xdr:rowOff>47625</xdr:rowOff>
              </from>
              <to>
                <xdr:col>4</xdr:col>
                <xdr:colOff>857250</xdr:colOff>
                <xdr:row>249</xdr:row>
                <xdr:rowOff>1171575</xdr:rowOff>
              </to>
            </anchor>
          </objectPr>
        </oleObject>
      </mc:Choice>
      <mc:Fallback>
        <oleObject progId="ChemDraw.Document.6.0" shapeId="3151" r:id="rId148"/>
      </mc:Fallback>
    </mc:AlternateContent>
    <mc:AlternateContent xmlns:mc="http://schemas.openxmlformats.org/markup-compatibility/2006">
      <mc:Choice Requires="x14">
        <oleObject progId="ChemDraw.Document.6.0" shapeId="3152" r:id="rId150">
          <objectPr defaultSize="0" autoPict="0" r:id="rId151">
            <anchor moveWithCells="1">
              <from>
                <xdr:col>4</xdr:col>
                <xdr:colOff>190500</xdr:colOff>
                <xdr:row>256</xdr:row>
                <xdr:rowOff>85725</xdr:rowOff>
              </from>
              <to>
                <xdr:col>4</xdr:col>
                <xdr:colOff>1590675</xdr:colOff>
                <xdr:row>256</xdr:row>
                <xdr:rowOff>1143000</xdr:rowOff>
              </to>
            </anchor>
          </objectPr>
        </oleObject>
      </mc:Choice>
      <mc:Fallback>
        <oleObject progId="ChemDraw.Document.6.0" shapeId="3152" r:id="rId150"/>
      </mc:Fallback>
    </mc:AlternateContent>
    <mc:AlternateContent xmlns:mc="http://schemas.openxmlformats.org/markup-compatibility/2006">
      <mc:Choice Requires="x14">
        <oleObject progId="ChemDraw.Document.6.0" shapeId="3153" r:id="rId152">
          <objectPr defaultSize="0" autoPict="0" r:id="rId153">
            <anchor moveWithCells="1">
              <from>
                <xdr:col>4</xdr:col>
                <xdr:colOff>171450</xdr:colOff>
                <xdr:row>257</xdr:row>
                <xdr:rowOff>57150</xdr:rowOff>
              </from>
              <to>
                <xdr:col>4</xdr:col>
                <xdr:colOff>1428750</xdr:colOff>
                <xdr:row>257</xdr:row>
                <xdr:rowOff>1047750</xdr:rowOff>
              </to>
            </anchor>
          </objectPr>
        </oleObject>
      </mc:Choice>
      <mc:Fallback>
        <oleObject progId="ChemDraw.Document.6.0" shapeId="3153" r:id="rId152"/>
      </mc:Fallback>
    </mc:AlternateContent>
    <mc:AlternateContent xmlns:mc="http://schemas.openxmlformats.org/markup-compatibility/2006">
      <mc:Choice Requires="x14">
        <oleObject progId="ChemDraw.Document.6.0" shapeId="3154" r:id="rId154">
          <objectPr defaultSize="0" autoPict="0" r:id="rId155">
            <anchor moveWithCells="1">
              <from>
                <xdr:col>4</xdr:col>
                <xdr:colOff>95250</xdr:colOff>
                <xdr:row>258</xdr:row>
                <xdr:rowOff>66675</xdr:rowOff>
              </from>
              <to>
                <xdr:col>4</xdr:col>
                <xdr:colOff>1495425</xdr:colOff>
                <xdr:row>258</xdr:row>
                <xdr:rowOff>1028700</xdr:rowOff>
              </to>
            </anchor>
          </objectPr>
        </oleObject>
      </mc:Choice>
      <mc:Fallback>
        <oleObject progId="ChemDraw.Document.6.0" shapeId="3154" r:id="rId154"/>
      </mc:Fallback>
    </mc:AlternateContent>
    <mc:AlternateContent xmlns:mc="http://schemas.openxmlformats.org/markup-compatibility/2006">
      <mc:Choice Requires="x14">
        <oleObject progId="ChemDraw.Document.6.0" shapeId="3155" r:id="rId156">
          <objectPr defaultSize="0" autoPict="0" r:id="rId157">
            <anchor moveWithCells="1">
              <from>
                <xdr:col>4</xdr:col>
                <xdr:colOff>142875</xdr:colOff>
                <xdr:row>259</xdr:row>
                <xdr:rowOff>66675</xdr:rowOff>
              </from>
              <to>
                <xdr:col>4</xdr:col>
                <xdr:colOff>1381125</xdr:colOff>
                <xdr:row>259</xdr:row>
                <xdr:rowOff>1095375</xdr:rowOff>
              </to>
            </anchor>
          </objectPr>
        </oleObject>
      </mc:Choice>
      <mc:Fallback>
        <oleObject progId="ChemDraw.Document.6.0" shapeId="3155" r:id="rId156"/>
      </mc:Fallback>
    </mc:AlternateContent>
    <mc:AlternateContent xmlns:mc="http://schemas.openxmlformats.org/markup-compatibility/2006">
      <mc:Choice Requires="x14">
        <oleObject progId="ChemDraw.Document.6.0" shapeId="3156" r:id="rId158">
          <objectPr defaultSize="0" autoPict="0" r:id="rId159">
            <anchor moveWithCells="1">
              <from>
                <xdr:col>4</xdr:col>
                <xdr:colOff>114300</xdr:colOff>
                <xdr:row>260</xdr:row>
                <xdr:rowOff>114300</xdr:rowOff>
              </from>
              <to>
                <xdr:col>4</xdr:col>
                <xdr:colOff>1600200</xdr:colOff>
                <xdr:row>260</xdr:row>
                <xdr:rowOff>1114425</xdr:rowOff>
              </to>
            </anchor>
          </objectPr>
        </oleObject>
      </mc:Choice>
      <mc:Fallback>
        <oleObject progId="ChemDraw.Document.6.0" shapeId="3156" r:id="rId158"/>
      </mc:Fallback>
    </mc:AlternateContent>
    <mc:AlternateContent xmlns:mc="http://schemas.openxmlformats.org/markup-compatibility/2006">
      <mc:Choice Requires="x14">
        <oleObject progId="ChemDraw.Document.6.0" shapeId="3157" r:id="rId160">
          <objectPr defaultSize="0" autoPict="0" r:id="rId161">
            <anchor moveWithCells="1">
              <from>
                <xdr:col>4</xdr:col>
                <xdr:colOff>114300</xdr:colOff>
                <xdr:row>261</xdr:row>
                <xdr:rowOff>104775</xdr:rowOff>
              </from>
              <to>
                <xdr:col>4</xdr:col>
                <xdr:colOff>1638300</xdr:colOff>
                <xdr:row>261</xdr:row>
                <xdr:rowOff>1066800</xdr:rowOff>
              </to>
            </anchor>
          </objectPr>
        </oleObject>
      </mc:Choice>
      <mc:Fallback>
        <oleObject progId="ChemDraw.Document.6.0" shapeId="3157" r:id="rId160"/>
      </mc:Fallback>
    </mc:AlternateContent>
    <mc:AlternateContent xmlns:mc="http://schemas.openxmlformats.org/markup-compatibility/2006">
      <mc:Choice Requires="x14">
        <oleObject progId="ChemDraw.Document.6.0" shapeId="3158" r:id="rId162">
          <objectPr defaultSize="0" autoPict="0" r:id="rId163">
            <anchor moveWithCells="1">
              <from>
                <xdr:col>4</xdr:col>
                <xdr:colOff>123825</xdr:colOff>
                <xdr:row>262</xdr:row>
                <xdr:rowOff>47625</xdr:rowOff>
              </from>
              <to>
                <xdr:col>4</xdr:col>
                <xdr:colOff>1743075</xdr:colOff>
                <xdr:row>262</xdr:row>
                <xdr:rowOff>1123950</xdr:rowOff>
              </to>
            </anchor>
          </objectPr>
        </oleObject>
      </mc:Choice>
      <mc:Fallback>
        <oleObject progId="ChemDraw.Document.6.0" shapeId="3158" r:id="rId162"/>
      </mc:Fallback>
    </mc:AlternateContent>
    <mc:AlternateContent xmlns:mc="http://schemas.openxmlformats.org/markup-compatibility/2006">
      <mc:Choice Requires="x14">
        <oleObject progId="ChemDraw.Document.6.0" shapeId="3159" r:id="rId164">
          <objectPr defaultSize="0" autoPict="0" r:id="rId165">
            <anchor moveWithCells="1">
              <from>
                <xdr:col>4</xdr:col>
                <xdr:colOff>133350</xdr:colOff>
                <xdr:row>275</xdr:row>
                <xdr:rowOff>104775</xdr:rowOff>
              </from>
              <to>
                <xdr:col>4</xdr:col>
                <xdr:colOff>1809750</xdr:colOff>
                <xdr:row>275</xdr:row>
                <xdr:rowOff>952500</xdr:rowOff>
              </to>
            </anchor>
          </objectPr>
        </oleObject>
      </mc:Choice>
      <mc:Fallback>
        <oleObject progId="ChemDraw.Document.6.0" shapeId="3159" r:id="rId164"/>
      </mc:Fallback>
    </mc:AlternateContent>
    <mc:AlternateContent xmlns:mc="http://schemas.openxmlformats.org/markup-compatibility/2006">
      <mc:Choice Requires="x14">
        <oleObject progId="ChemDraw.Document.6.0" shapeId="3160" r:id="rId166">
          <objectPr defaultSize="0" autoPict="0" r:id="rId167">
            <anchor moveWithCells="1">
              <from>
                <xdr:col>4</xdr:col>
                <xdr:colOff>209550</xdr:colOff>
                <xdr:row>276</xdr:row>
                <xdr:rowOff>95250</xdr:rowOff>
              </from>
              <to>
                <xdr:col>4</xdr:col>
                <xdr:colOff>1685925</xdr:colOff>
                <xdr:row>276</xdr:row>
                <xdr:rowOff>1066800</xdr:rowOff>
              </to>
            </anchor>
          </objectPr>
        </oleObject>
      </mc:Choice>
      <mc:Fallback>
        <oleObject progId="ChemDraw.Document.6.0" shapeId="3160" r:id="rId166"/>
      </mc:Fallback>
    </mc:AlternateContent>
    <mc:AlternateContent xmlns:mc="http://schemas.openxmlformats.org/markup-compatibility/2006">
      <mc:Choice Requires="x14">
        <oleObject progId="ChemDraw.Document.6.0" shapeId="3161" r:id="rId168">
          <objectPr defaultSize="0" autoPict="0" r:id="rId169">
            <anchor moveWithCells="1">
              <from>
                <xdr:col>4</xdr:col>
                <xdr:colOff>228600</xdr:colOff>
                <xdr:row>277</xdr:row>
                <xdr:rowOff>76200</xdr:rowOff>
              </from>
              <to>
                <xdr:col>4</xdr:col>
                <xdr:colOff>1781175</xdr:colOff>
                <xdr:row>277</xdr:row>
                <xdr:rowOff>952500</xdr:rowOff>
              </to>
            </anchor>
          </objectPr>
        </oleObject>
      </mc:Choice>
      <mc:Fallback>
        <oleObject progId="ChemDraw.Document.6.0" shapeId="3161" r:id="rId168"/>
      </mc:Fallback>
    </mc:AlternateContent>
    <mc:AlternateContent xmlns:mc="http://schemas.openxmlformats.org/markup-compatibility/2006">
      <mc:Choice Requires="x14">
        <oleObject progId="ChemDraw.Document.6.0" shapeId="3162" r:id="rId170">
          <objectPr defaultSize="0" autoPict="0" r:id="rId171">
            <anchor moveWithCells="1">
              <from>
                <xdr:col>4</xdr:col>
                <xdr:colOff>257175</xdr:colOff>
                <xdr:row>278</xdr:row>
                <xdr:rowOff>152400</xdr:rowOff>
              </from>
              <to>
                <xdr:col>4</xdr:col>
                <xdr:colOff>1733550</xdr:colOff>
                <xdr:row>278</xdr:row>
                <xdr:rowOff>1123950</xdr:rowOff>
              </to>
            </anchor>
          </objectPr>
        </oleObject>
      </mc:Choice>
      <mc:Fallback>
        <oleObject progId="ChemDraw.Document.6.0" shapeId="3162" r:id="rId170"/>
      </mc:Fallback>
    </mc:AlternateContent>
    <mc:AlternateContent xmlns:mc="http://schemas.openxmlformats.org/markup-compatibility/2006">
      <mc:Choice Requires="x14">
        <oleObject progId="ChemDraw.Document.6.0" shapeId="3163" r:id="rId172">
          <objectPr defaultSize="0" autoPict="0" r:id="rId173">
            <anchor moveWithCells="1">
              <from>
                <xdr:col>4</xdr:col>
                <xdr:colOff>361950</xdr:colOff>
                <xdr:row>279</xdr:row>
                <xdr:rowOff>76200</xdr:rowOff>
              </from>
              <to>
                <xdr:col>4</xdr:col>
                <xdr:colOff>1619250</xdr:colOff>
                <xdr:row>279</xdr:row>
                <xdr:rowOff>1143000</xdr:rowOff>
              </to>
            </anchor>
          </objectPr>
        </oleObject>
      </mc:Choice>
      <mc:Fallback>
        <oleObject progId="ChemDraw.Document.6.0" shapeId="3163" r:id="rId172"/>
      </mc:Fallback>
    </mc:AlternateContent>
    <mc:AlternateContent xmlns:mc="http://schemas.openxmlformats.org/markup-compatibility/2006">
      <mc:Choice Requires="x14">
        <oleObject progId="ChemDraw.Document.6.0" shapeId="3164" r:id="rId174">
          <objectPr defaultSize="0" autoPict="0" r:id="rId175">
            <anchor moveWithCells="1">
              <from>
                <xdr:col>4</xdr:col>
                <xdr:colOff>285750</xdr:colOff>
                <xdr:row>280</xdr:row>
                <xdr:rowOff>123825</xdr:rowOff>
              </from>
              <to>
                <xdr:col>4</xdr:col>
                <xdr:colOff>1743075</xdr:colOff>
                <xdr:row>280</xdr:row>
                <xdr:rowOff>1066800</xdr:rowOff>
              </to>
            </anchor>
          </objectPr>
        </oleObject>
      </mc:Choice>
      <mc:Fallback>
        <oleObject progId="ChemDraw.Document.6.0" shapeId="3164" r:id="rId174"/>
      </mc:Fallback>
    </mc:AlternateContent>
    <mc:AlternateContent xmlns:mc="http://schemas.openxmlformats.org/markup-compatibility/2006">
      <mc:Choice Requires="x14">
        <oleObject progId="ChemDraw.Document.6.0" shapeId="3165" r:id="rId176">
          <objectPr defaultSize="0" autoPict="0" r:id="rId177">
            <anchor moveWithCells="1">
              <from>
                <xdr:col>4</xdr:col>
                <xdr:colOff>123825</xdr:colOff>
                <xdr:row>281</xdr:row>
                <xdr:rowOff>114300</xdr:rowOff>
              </from>
              <to>
                <xdr:col>4</xdr:col>
                <xdr:colOff>1828800</xdr:colOff>
                <xdr:row>281</xdr:row>
                <xdr:rowOff>952500</xdr:rowOff>
              </to>
            </anchor>
          </objectPr>
        </oleObject>
      </mc:Choice>
      <mc:Fallback>
        <oleObject progId="ChemDraw.Document.6.0" shapeId="3165" r:id="rId176"/>
      </mc:Fallback>
    </mc:AlternateContent>
    <mc:AlternateContent xmlns:mc="http://schemas.openxmlformats.org/markup-compatibility/2006">
      <mc:Choice Requires="x14">
        <oleObject progId="ChemDraw.Document.6.0" shapeId="3166" r:id="rId178">
          <objectPr defaultSize="0" autoPict="0" r:id="rId179">
            <anchor moveWithCells="1">
              <from>
                <xdr:col>4</xdr:col>
                <xdr:colOff>114300</xdr:colOff>
                <xdr:row>283</xdr:row>
                <xdr:rowOff>285750</xdr:rowOff>
              </from>
              <to>
                <xdr:col>4</xdr:col>
                <xdr:colOff>1952625</xdr:colOff>
                <xdr:row>283</xdr:row>
                <xdr:rowOff>971550</xdr:rowOff>
              </to>
            </anchor>
          </objectPr>
        </oleObject>
      </mc:Choice>
      <mc:Fallback>
        <oleObject progId="ChemDraw.Document.6.0" shapeId="3166" r:id="rId178"/>
      </mc:Fallback>
    </mc:AlternateContent>
    <mc:AlternateContent xmlns:mc="http://schemas.openxmlformats.org/markup-compatibility/2006">
      <mc:Choice Requires="x14">
        <oleObject progId="ChemDraw.Document.6.0" shapeId="3167" r:id="rId180">
          <objectPr defaultSize="0" autoPict="0" r:id="rId181">
            <anchor moveWithCells="1">
              <from>
                <xdr:col>4</xdr:col>
                <xdr:colOff>57150</xdr:colOff>
                <xdr:row>284</xdr:row>
                <xdr:rowOff>200025</xdr:rowOff>
              </from>
              <to>
                <xdr:col>4</xdr:col>
                <xdr:colOff>1981200</xdr:colOff>
                <xdr:row>284</xdr:row>
                <xdr:rowOff>1066800</xdr:rowOff>
              </to>
            </anchor>
          </objectPr>
        </oleObject>
      </mc:Choice>
      <mc:Fallback>
        <oleObject progId="ChemDraw.Document.6.0" shapeId="3167" r:id="rId180"/>
      </mc:Fallback>
    </mc:AlternateContent>
    <mc:AlternateContent xmlns:mc="http://schemas.openxmlformats.org/markup-compatibility/2006">
      <mc:Choice Requires="x14">
        <oleObject progId="ChemDraw.Document.6.0" shapeId="3168" r:id="rId182">
          <objectPr defaultSize="0" autoPict="0" r:id="rId183">
            <anchor moveWithCells="1">
              <from>
                <xdr:col>4</xdr:col>
                <xdr:colOff>133350</xdr:colOff>
                <xdr:row>285</xdr:row>
                <xdr:rowOff>95250</xdr:rowOff>
              </from>
              <to>
                <xdr:col>4</xdr:col>
                <xdr:colOff>1933575</xdr:colOff>
                <xdr:row>285</xdr:row>
                <xdr:rowOff>971550</xdr:rowOff>
              </to>
            </anchor>
          </objectPr>
        </oleObject>
      </mc:Choice>
      <mc:Fallback>
        <oleObject progId="ChemDraw.Document.6.0" shapeId="3168" r:id="rId182"/>
      </mc:Fallback>
    </mc:AlternateContent>
    <mc:AlternateContent xmlns:mc="http://schemas.openxmlformats.org/markup-compatibility/2006">
      <mc:Choice Requires="x14">
        <oleObject progId="ChemDraw.Document.6.0" shapeId="3169" r:id="rId184">
          <objectPr defaultSize="0" autoPict="0" r:id="rId185">
            <anchor moveWithCells="1">
              <from>
                <xdr:col>4</xdr:col>
                <xdr:colOff>209550</xdr:colOff>
                <xdr:row>286</xdr:row>
                <xdr:rowOff>180975</xdr:rowOff>
              </from>
              <to>
                <xdr:col>4</xdr:col>
                <xdr:colOff>1857375</xdr:colOff>
                <xdr:row>286</xdr:row>
                <xdr:rowOff>952500</xdr:rowOff>
              </to>
            </anchor>
          </objectPr>
        </oleObject>
      </mc:Choice>
      <mc:Fallback>
        <oleObject progId="ChemDraw.Document.6.0" shapeId="3169" r:id="rId184"/>
      </mc:Fallback>
    </mc:AlternateContent>
    <mc:AlternateContent xmlns:mc="http://schemas.openxmlformats.org/markup-compatibility/2006">
      <mc:Choice Requires="x14">
        <oleObject progId="ChemDraw.Document.6.0" shapeId="3170" r:id="rId186">
          <objectPr defaultSize="0" autoPict="0" r:id="rId187">
            <anchor moveWithCells="1">
              <from>
                <xdr:col>4</xdr:col>
                <xdr:colOff>38100</xdr:colOff>
                <xdr:row>282</xdr:row>
                <xdr:rowOff>304800</xdr:rowOff>
              </from>
              <to>
                <xdr:col>4</xdr:col>
                <xdr:colOff>1857375</xdr:colOff>
                <xdr:row>282</xdr:row>
                <xdr:rowOff>971550</xdr:rowOff>
              </to>
            </anchor>
          </objectPr>
        </oleObject>
      </mc:Choice>
      <mc:Fallback>
        <oleObject progId="ChemDraw.Document.6.0" shapeId="3170" r:id="rId186"/>
      </mc:Fallback>
    </mc:AlternateContent>
    <mc:AlternateContent xmlns:mc="http://schemas.openxmlformats.org/markup-compatibility/2006">
      <mc:Choice Requires="x14">
        <oleObject progId="ChemDraw.Document.6.0" shapeId="3171" r:id="rId188">
          <objectPr defaultSize="0" autoPict="0" r:id="rId189">
            <anchor moveWithCells="1" sizeWithCells="1">
              <from>
                <xdr:col>4</xdr:col>
                <xdr:colOff>400050</xdr:colOff>
                <xdr:row>345</xdr:row>
                <xdr:rowOff>76200</xdr:rowOff>
              </from>
              <to>
                <xdr:col>4</xdr:col>
                <xdr:colOff>1304925</xdr:colOff>
                <xdr:row>345</xdr:row>
                <xdr:rowOff>1133475</xdr:rowOff>
              </to>
            </anchor>
          </objectPr>
        </oleObject>
      </mc:Choice>
      <mc:Fallback>
        <oleObject progId="ChemDraw.Document.6.0" shapeId="3171" r:id="rId188"/>
      </mc:Fallback>
    </mc:AlternateContent>
    <mc:AlternateContent xmlns:mc="http://schemas.openxmlformats.org/markup-compatibility/2006">
      <mc:Choice Requires="x14">
        <oleObject progId="ChemDraw.Document.6.0" shapeId="3172" r:id="rId190">
          <objectPr defaultSize="0" autoPict="0" r:id="rId191">
            <anchor moveWithCells="1">
              <from>
                <xdr:col>4</xdr:col>
                <xdr:colOff>323850</xdr:colOff>
                <xdr:row>347</xdr:row>
                <xdr:rowOff>38100</xdr:rowOff>
              </from>
              <to>
                <xdr:col>4</xdr:col>
                <xdr:colOff>1409700</xdr:colOff>
                <xdr:row>347</xdr:row>
                <xdr:rowOff>1123950</xdr:rowOff>
              </to>
            </anchor>
          </objectPr>
        </oleObject>
      </mc:Choice>
      <mc:Fallback>
        <oleObject progId="ChemDraw.Document.6.0" shapeId="3172" r:id="rId190"/>
      </mc:Fallback>
    </mc:AlternateContent>
    <mc:AlternateContent xmlns:mc="http://schemas.openxmlformats.org/markup-compatibility/2006">
      <mc:Choice Requires="x14">
        <oleObject progId="ChemDraw.Document.6.0" shapeId="3173" r:id="rId192">
          <objectPr defaultSize="0" autoPict="0" r:id="rId193">
            <anchor moveWithCells="1">
              <from>
                <xdr:col>4</xdr:col>
                <xdr:colOff>247650</xdr:colOff>
                <xdr:row>348</xdr:row>
                <xdr:rowOff>142875</xdr:rowOff>
              </from>
              <to>
                <xdr:col>4</xdr:col>
                <xdr:colOff>1495425</xdr:colOff>
                <xdr:row>348</xdr:row>
                <xdr:rowOff>1114425</xdr:rowOff>
              </to>
            </anchor>
          </objectPr>
        </oleObject>
      </mc:Choice>
      <mc:Fallback>
        <oleObject progId="ChemDraw.Document.6.0" shapeId="3173" r:id="rId192"/>
      </mc:Fallback>
    </mc:AlternateContent>
    <mc:AlternateContent xmlns:mc="http://schemas.openxmlformats.org/markup-compatibility/2006">
      <mc:Choice Requires="x14">
        <oleObject progId="ChemDraw.Document.6.0" shapeId="3175" r:id="rId194">
          <objectPr defaultSize="0" autoPict="0" r:id="rId195">
            <anchor moveWithCells="1" sizeWithCells="1">
              <from>
                <xdr:col>4</xdr:col>
                <xdr:colOff>200025</xdr:colOff>
                <xdr:row>398</xdr:row>
                <xdr:rowOff>180975</xdr:rowOff>
              </from>
              <to>
                <xdr:col>4</xdr:col>
                <xdr:colOff>1571625</xdr:colOff>
                <xdr:row>398</xdr:row>
                <xdr:rowOff>1219200</xdr:rowOff>
              </to>
            </anchor>
          </objectPr>
        </oleObject>
      </mc:Choice>
      <mc:Fallback>
        <oleObject progId="ChemDraw.Document.6.0" shapeId="3175" r:id="rId194"/>
      </mc:Fallback>
    </mc:AlternateContent>
    <mc:AlternateContent xmlns:mc="http://schemas.openxmlformats.org/markup-compatibility/2006">
      <mc:Choice Requires="x14">
        <oleObject progId="ChemDraw.Document.6.0" shapeId="3176" r:id="rId196">
          <objectPr defaultSize="0" autoPict="0" r:id="rId197">
            <anchor moveWithCells="1" sizeWithCells="1">
              <from>
                <xdr:col>4</xdr:col>
                <xdr:colOff>238125</xdr:colOff>
                <xdr:row>399</xdr:row>
                <xdr:rowOff>57150</xdr:rowOff>
              </from>
              <to>
                <xdr:col>4</xdr:col>
                <xdr:colOff>1685925</xdr:colOff>
                <xdr:row>399</xdr:row>
                <xdr:rowOff>1123950</xdr:rowOff>
              </to>
            </anchor>
          </objectPr>
        </oleObject>
      </mc:Choice>
      <mc:Fallback>
        <oleObject progId="ChemDraw.Document.6.0" shapeId="3176" r:id="rId196"/>
      </mc:Fallback>
    </mc:AlternateContent>
    <mc:AlternateContent xmlns:mc="http://schemas.openxmlformats.org/markup-compatibility/2006">
      <mc:Choice Requires="x14">
        <oleObject progId="ChemDraw.Document.6.0" shapeId="3177" r:id="rId198">
          <objectPr defaultSize="0" autoPict="0" r:id="rId199">
            <anchor moveWithCells="1">
              <from>
                <xdr:col>4</xdr:col>
                <xdr:colOff>295275</xdr:colOff>
                <xdr:row>643</xdr:row>
                <xdr:rowOff>152400</xdr:rowOff>
              </from>
              <to>
                <xdr:col>4</xdr:col>
                <xdr:colOff>1600200</xdr:colOff>
                <xdr:row>643</xdr:row>
                <xdr:rowOff>1114425</xdr:rowOff>
              </to>
            </anchor>
          </objectPr>
        </oleObject>
      </mc:Choice>
      <mc:Fallback>
        <oleObject progId="ChemDraw.Document.6.0" shapeId="3177" r:id="rId198"/>
      </mc:Fallback>
    </mc:AlternateContent>
    <mc:AlternateContent xmlns:mc="http://schemas.openxmlformats.org/markup-compatibility/2006">
      <mc:Choice Requires="x14">
        <oleObject progId="ChemDraw.Document.6.0" shapeId="3178" r:id="rId200">
          <objectPr defaultSize="0" autoPict="0" r:id="rId201">
            <anchor moveWithCells="1">
              <from>
                <xdr:col>4</xdr:col>
                <xdr:colOff>104775</xdr:colOff>
                <xdr:row>644</xdr:row>
                <xdr:rowOff>76200</xdr:rowOff>
              </from>
              <to>
                <xdr:col>4</xdr:col>
                <xdr:colOff>1790700</xdr:colOff>
                <xdr:row>644</xdr:row>
                <xdr:rowOff>933450</xdr:rowOff>
              </to>
            </anchor>
          </objectPr>
        </oleObject>
      </mc:Choice>
      <mc:Fallback>
        <oleObject progId="ChemDraw.Document.6.0" shapeId="3178" r:id="rId200"/>
      </mc:Fallback>
    </mc:AlternateContent>
    <mc:AlternateContent xmlns:mc="http://schemas.openxmlformats.org/markup-compatibility/2006">
      <mc:Choice Requires="x14">
        <oleObject progId="ChemDraw.Document.6.0" shapeId="3179" r:id="rId202">
          <objectPr defaultSize="0" autoPict="0" r:id="rId203">
            <anchor moveWithCells="1">
              <from>
                <xdr:col>4</xdr:col>
                <xdr:colOff>361950</xdr:colOff>
                <xdr:row>460</xdr:row>
                <xdr:rowOff>85725</xdr:rowOff>
              </from>
              <to>
                <xdr:col>4</xdr:col>
                <xdr:colOff>1733550</xdr:colOff>
                <xdr:row>460</xdr:row>
                <xdr:rowOff>1095375</xdr:rowOff>
              </to>
            </anchor>
          </objectPr>
        </oleObject>
      </mc:Choice>
      <mc:Fallback>
        <oleObject progId="ChemDraw.Document.6.0" shapeId="3179" r:id="rId202"/>
      </mc:Fallback>
    </mc:AlternateContent>
    <mc:AlternateContent xmlns:mc="http://schemas.openxmlformats.org/markup-compatibility/2006">
      <mc:Choice Requires="x14">
        <oleObject progId="ChemDraw.Document.6.0" shapeId="3180" r:id="rId204">
          <objectPr defaultSize="0" autoPict="0" r:id="rId205">
            <anchor moveWithCells="1">
              <from>
                <xdr:col>4</xdr:col>
                <xdr:colOff>228600</xdr:colOff>
                <xdr:row>461</xdr:row>
                <xdr:rowOff>104775</xdr:rowOff>
              </from>
              <to>
                <xdr:col>4</xdr:col>
                <xdr:colOff>1638300</xdr:colOff>
                <xdr:row>461</xdr:row>
                <xdr:rowOff>1143000</xdr:rowOff>
              </to>
            </anchor>
          </objectPr>
        </oleObject>
      </mc:Choice>
      <mc:Fallback>
        <oleObject progId="ChemDraw.Document.6.0" shapeId="3180" r:id="rId204"/>
      </mc:Fallback>
    </mc:AlternateContent>
    <mc:AlternateContent xmlns:mc="http://schemas.openxmlformats.org/markup-compatibility/2006">
      <mc:Choice Requires="x14">
        <oleObject progId="ChemDraw.Document.6.0" shapeId="3181" r:id="rId206">
          <objectPr defaultSize="0" autoPict="0" r:id="rId207">
            <anchor moveWithCells="1">
              <from>
                <xdr:col>4</xdr:col>
                <xdr:colOff>161925</xdr:colOff>
                <xdr:row>462</xdr:row>
                <xdr:rowOff>104775</xdr:rowOff>
              </from>
              <to>
                <xdr:col>4</xdr:col>
                <xdr:colOff>1809750</xdr:colOff>
                <xdr:row>462</xdr:row>
                <xdr:rowOff>1028700</xdr:rowOff>
              </to>
            </anchor>
          </objectPr>
        </oleObject>
      </mc:Choice>
      <mc:Fallback>
        <oleObject progId="ChemDraw.Document.6.0" shapeId="3181" r:id="rId206"/>
      </mc:Fallback>
    </mc:AlternateContent>
    <mc:AlternateContent xmlns:mc="http://schemas.openxmlformats.org/markup-compatibility/2006">
      <mc:Choice Requires="x14">
        <oleObject progId="ChemDraw.Document.6.0" shapeId="3182" r:id="rId208">
          <objectPr defaultSize="0" autoPict="0" r:id="rId209">
            <anchor moveWithCells="1">
              <from>
                <xdr:col>4</xdr:col>
                <xdr:colOff>342900</xdr:colOff>
                <xdr:row>463</xdr:row>
                <xdr:rowOff>47625</xdr:rowOff>
              </from>
              <to>
                <xdr:col>4</xdr:col>
                <xdr:colOff>1495425</xdr:colOff>
                <xdr:row>463</xdr:row>
                <xdr:rowOff>1076325</xdr:rowOff>
              </to>
            </anchor>
          </objectPr>
        </oleObject>
      </mc:Choice>
      <mc:Fallback>
        <oleObject progId="ChemDraw.Document.6.0" shapeId="3182" r:id="rId208"/>
      </mc:Fallback>
    </mc:AlternateContent>
    <mc:AlternateContent xmlns:mc="http://schemas.openxmlformats.org/markup-compatibility/2006">
      <mc:Choice Requires="x14">
        <oleObject progId="ChemDraw.Document.6.0" shapeId="3183" r:id="rId210">
          <objectPr defaultSize="0" autoPict="0" r:id="rId211">
            <anchor moveWithCells="1">
              <from>
                <xdr:col>4</xdr:col>
                <xdr:colOff>66675</xdr:colOff>
                <xdr:row>464</xdr:row>
                <xdr:rowOff>133350</xdr:rowOff>
              </from>
              <to>
                <xdr:col>4</xdr:col>
                <xdr:colOff>1971675</xdr:colOff>
                <xdr:row>464</xdr:row>
                <xdr:rowOff>1000125</xdr:rowOff>
              </to>
            </anchor>
          </objectPr>
        </oleObject>
      </mc:Choice>
      <mc:Fallback>
        <oleObject progId="ChemDraw.Document.6.0" shapeId="3183" r:id="rId210"/>
      </mc:Fallback>
    </mc:AlternateContent>
    <mc:AlternateContent xmlns:mc="http://schemas.openxmlformats.org/markup-compatibility/2006">
      <mc:Choice Requires="x14">
        <oleObject progId="ChemDraw.Document.6.0" shapeId="3184" r:id="rId212">
          <objectPr defaultSize="0" autoPict="0" r:id="rId213">
            <anchor moveWithCells="1">
              <from>
                <xdr:col>4</xdr:col>
                <xdr:colOff>266700</xdr:colOff>
                <xdr:row>465</xdr:row>
                <xdr:rowOff>171450</xdr:rowOff>
              </from>
              <to>
                <xdr:col>4</xdr:col>
                <xdr:colOff>1543050</xdr:colOff>
                <xdr:row>465</xdr:row>
                <xdr:rowOff>1123950</xdr:rowOff>
              </to>
            </anchor>
          </objectPr>
        </oleObject>
      </mc:Choice>
      <mc:Fallback>
        <oleObject progId="ChemDraw.Document.6.0" shapeId="3184" r:id="rId212"/>
      </mc:Fallback>
    </mc:AlternateContent>
    <mc:AlternateContent xmlns:mc="http://schemas.openxmlformats.org/markup-compatibility/2006">
      <mc:Choice Requires="x14">
        <oleObject progId="ChemDraw.Document.6.0" shapeId="3185" r:id="rId214">
          <objectPr defaultSize="0" autoPict="0" r:id="rId215">
            <anchor moveWithCells="1">
              <from>
                <xdr:col>4</xdr:col>
                <xdr:colOff>371475</xdr:colOff>
                <xdr:row>458</xdr:row>
                <xdr:rowOff>66675</xdr:rowOff>
              </from>
              <to>
                <xdr:col>4</xdr:col>
                <xdr:colOff>1476375</xdr:colOff>
                <xdr:row>458</xdr:row>
                <xdr:rowOff>1066800</xdr:rowOff>
              </to>
            </anchor>
          </objectPr>
        </oleObject>
      </mc:Choice>
      <mc:Fallback>
        <oleObject progId="ChemDraw.Document.6.0" shapeId="3185" r:id="rId214"/>
      </mc:Fallback>
    </mc:AlternateContent>
    <mc:AlternateContent xmlns:mc="http://schemas.openxmlformats.org/markup-compatibility/2006">
      <mc:Choice Requires="x14">
        <oleObject progId="ChemDraw.Document.6.0" shapeId="3186" r:id="rId216">
          <objectPr defaultSize="0" autoPict="0" r:id="rId217">
            <anchor moveWithCells="1">
              <from>
                <xdr:col>4</xdr:col>
                <xdr:colOff>466725</xdr:colOff>
                <xdr:row>244</xdr:row>
                <xdr:rowOff>85725</xdr:rowOff>
              </from>
              <to>
                <xdr:col>4</xdr:col>
                <xdr:colOff>933450</xdr:colOff>
                <xdr:row>244</xdr:row>
                <xdr:rowOff>1190625</xdr:rowOff>
              </to>
            </anchor>
          </objectPr>
        </oleObject>
      </mc:Choice>
      <mc:Fallback>
        <oleObject progId="ChemDraw.Document.6.0" shapeId="3186" r:id="rId216"/>
      </mc:Fallback>
    </mc:AlternateContent>
    <mc:AlternateContent xmlns:mc="http://schemas.openxmlformats.org/markup-compatibility/2006">
      <mc:Choice Requires="x14">
        <oleObject progId="ChemDraw.Document.6.0" shapeId="3187" r:id="rId218">
          <objectPr defaultSize="0" autoPict="0" r:id="rId219">
            <anchor moveWithCells="1">
              <from>
                <xdr:col>4</xdr:col>
                <xdr:colOff>190500</xdr:colOff>
                <xdr:row>467</xdr:row>
                <xdr:rowOff>209550</xdr:rowOff>
              </from>
              <to>
                <xdr:col>4</xdr:col>
                <xdr:colOff>1828800</xdr:colOff>
                <xdr:row>467</xdr:row>
                <xdr:rowOff>1047750</xdr:rowOff>
              </to>
            </anchor>
          </objectPr>
        </oleObject>
      </mc:Choice>
      <mc:Fallback>
        <oleObject progId="ChemDraw.Document.6.0" shapeId="3187" r:id="rId218"/>
      </mc:Fallback>
    </mc:AlternateContent>
    <mc:AlternateContent xmlns:mc="http://schemas.openxmlformats.org/markup-compatibility/2006">
      <mc:Choice Requires="x14">
        <oleObject progId="ChemDraw.Document.6.0" shapeId="3188" r:id="rId220">
          <objectPr defaultSize="0" autoPict="0" r:id="rId221">
            <anchor moveWithCells="1">
              <from>
                <xdr:col>4</xdr:col>
                <xdr:colOff>285750</xdr:colOff>
                <xdr:row>671</xdr:row>
                <xdr:rowOff>114300</xdr:rowOff>
              </from>
              <to>
                <xdr:col>4</xdr:col>
                <xdr:colOff>1733550</xdr:colOff>
                <xdr:row>671</xdr:row>
                <xdr:rowOff>1143000</xdr:rowOff>
              </to>
            </anchor>
          </objectPr>
        </oleObject>
      </mc:Choice>
      <mc:Fallback>
        <oleObject progId="ChemDraw.Document.6.0" shapeId="3188" r:id="rId220"/>
      </mc:Fallback>
    </mc:AlternateContent>
    <mc:AlternateContent xmlns:mc="http://schemas.openxmlformats.org/markup-compatibility/2006">
      <mc:Choice Requires="x14">
        <oleObject progId="ChemDraw.Document.6.0" shapeId="3189" r:id="rId222">
          <objectPr defaultSize="0" autoPict="0" r:id="rId223">
            <anchor moveWithCells="1">
              <from>
                <xdr:col>4</xdr:col>
                <xdr:colOff>190500</xdr:colOff>
                <xdr:row>672</xdr:row>
                <xdr:rowOff>38100</xdr:rowOff>
              </from>
              <to>
                <xdr:col>4</xdr:col>
                <xdr:colOff>1743075</xdr:colOff>
                <xdr:row>672</xdr:row>
                <xdr:rowOff>1123950</xdr:rowOff>
              </to>
            </anchor>
          </objectPr>
        </oleObject>
      </mc:Choice>
      <mc:Fallback>
        <oleObject progId="ChemDraw.Document.6.0" shapeId="3189" r:id="rId222"/>
      </mc:Fallback>
    </mc:AlternateContent>
    <mc:AlternateContent xmlns:mc="http://schemas.openxmlformats.org/markup-compatibility/2006">
      <mc:Choice Requires="x14">
        <oleObject progId="ChemDraw.Document.6.0" shapeId="3190" r:id="rId224">
          <objectPr defaultSize="0" autoPict="0" r:id="rId225">
            <anchor moveWithCells="1">
              <from>
                <xdr:col>4</xdr:col>
                <xdr:colOff>190500</xdr:colOff>
                <xdr:row>408</xdr:row>
                <xdr:rowOff>95250</xdr:rowOff>
              </from>
              <to>
                <xdr:col>4</xdr:col>
                <xdr:colOff>1647825</xdr:colOff>
                <xdr:row>408</xdr:row>
                <xdr:rowOff>1114425</xdr:rowOff>
              </to>
            </anchor>
          </objectPr>
        </oleObject>
      </mc:Choice>
      <mc:Fallback>
        <oleObject progId="ChemDraw.Document.6.0" shapeId="3190" r:id="rId224"/>
      </mc:Fallback>
    </mc:AlternateContent>
    <mc:AlternateContent xmlns:mc="http://schemas.openxmlformats.org/markup-compatibility/2006">
      <mc:Choice Requires="x14">
        <oleObject progId="ChemDraw.Document.6.0" shapeId="3191" r:id="rId226">
          <objectPr defaultSize="0" autoPict="0" r:id="rId227">
            <anchor moveWithCells="1">
              <from>
                <xdr:col>4</xdr:col>
                <xdr:colOff>190500</xdr:colOff>
                <xdr:row>409</xdr:row>
                <xdr:rowOff>123825</xdr:rowOff>
              </from>
              <to>
                <xdr:col>4</xdr:col>
                <xdr:colOff>1666875</xdr:colOff>
                <xdr:row>409</xdr:row>
                <xdr:rowOff>981075</xdr:rowOff>
              </to>
            </anchor>
          </objectPr>
        </oleObject>
      </mc:Choice>
      <mc:Fallback>
        <oleObject progId="ChemDraw.Document.6.0" shapeId="3191" r:id="rId226"/>
      </mc:Fallback>
    </mc:AlternateContent>
    <mc:AlternateContent xmlns:mc="http://schemas.openxmlformats.org/markup-compatibility/2006">
      <mc:Choice Requires="x14">
        <oleObject progId="ChemDraw.Document.6.0" shapeId="3192" r:id="rId228">
          <objectPr defaultSize="0" autoPict="0" r:id="rId229">
            <anchor moveWithCells="1">
              <from>
                <xdr:col>4</xdr:col>
                <xdr:colOff>114300</xdr:colOff>
                <xdr:row>410</xdr:row>
                <xdr:rowOff>104775</xdr:rowOff>
              </from>
              <to>
                <xdr:col>4</xdr:col>
                <xdr:colOff>1743075</xdr:colOff>
                <xdr:row>410</xdr:row>
                <xdr:rowOff>1066800</xdr:rowOff>
              </to>
            </anchor>
          </objectPr>
        </oleObject>
      </mc:Choice>
      <mc:Fallback>
        <oleObject progId="ChemDraw.Document.6.0" shapeId="3192" r:id="rId228"/>
      </mc:Fallback>
    </mc:AlternateContent>
    <mc:AlternateContent xmlns:mc="http://schemas.openxmlformats.org/markup-compatibility/2006">
      <mc:Choice Requires="x14">
        <oleObject progId="ChemDraw.Document.6.0" shapeId="3193" r:id="rId230">
          <objectPr defaultSize="0" autoPict="0" r:id="rId231">
            <anchor moveWithCells="1">
              <from>
                <xdr:col>4</xdr:col>
                <xdr:colOff>266700</xdr:colOff>
                <xdr:row>470</xdr:row>
                <xdr:rowOff>57150</xdr:rowOff>
              </from>
              <to>
                <xdr:col>4</xdr:col>
                <xdr:colOff>1457325</xdr:colOff>
                <xdr:row>470</xdr:row>
                <xdr:rowOff>1123950</xdr:rowOff>
              </to>
            </anchor>
          </objectPr>
        </oleObject>
      </mc:Choice>
      <mc:Fallback>
        <oleObject progId="ChemDraw.Document.6.0" shapeId="3193" r:id="rId230"/>
      </mc:Fallback>
    </mc:AlternateContent>
    <mc:AlternateContent xmlns:mc="http://schemas.openxmlformats.org/markup-compatibility/2006">
      <mc:Choice Requires="x14">
        <oleObject progId="ChemDraw.Document.6.0" shapeId="3194" r:id="rId232">
          <objectPr defaultSize="0" autoPict="0" r:id="rId233">
            <anchor moveWithCells="1">
              <from>
                <xdr:col>4</xdr:col>
                <xdr:colOff>247650</xdr:colOff>
                <xdr:row>769</xdr:row>
                <xdr:rowOff>161925</xdr:rowOff>
              </from>
              <to>
                <xdr:col>4</xdr:col>
                <xdr:colOff>1333500</xdr:colOff>
                <xdr:row>769</xdr:row>
                <xdr:rowOff>1095375</xdr:rowOff>
              </to>
            </anchor>
          </objectPr>
        </oleObject>
      </mc:Choice>
      <mc:Fallback>
        <oleObject progId="ChemDraw.Document.6.0" shapeId="3194" r:id="rId232"/>
      </mc:Fallback>
    </mc:AlternateContent>
    <mc:AlternateContent xmlns:mc="http://schemas.openxmlformats.org/markup-compatibility/2006">
      <mc:Choice Requires="x14">
        <oleObject progId="ChemDraw.Document.6.0" shapeId="3195" r:id="rId234">
          <objectPr defaultSize="0" autoPict="0" r:id="rId235">
            <anchor moveWithCells="1">
              <from>
                <xdr:col>4</xdr:col>
                <xdr:colOff>85725</xdr:colOff>
                <xdr:row>469</xdr:row>
                <xdr:rowOff>95250</xdr:rowOff>
              </from>
              <to>
                <xdr:col>4</xdr:col>
                <xdr:colOff>1885950</xdr:colOff>
                <xdr:row>469</xdr:row>
                <xdr:rowOff>876300</xdr:rowOff>
              </to>
            </anchor>
          </objectPr>
        </oleObject>
      </mc:Choice>
      <mc:Fallback>
        <oleObject progId="ChemDraw.Document.6.0" shapeId="3195" r:id="rId234"/>
      </mc:Fallback>
    </mc:AlternateContent>
    <mc:AlternateContent xmlns:mc="http://schemas.openxmlformats.org/markup-compatibility/2006">
      <mc:Choice Requires="x14">
        <oleObject progId="ChemDraw.Document.6.0" shapeId="3196" r:id="rId236">
          <objectPr defaultSize="0" autoPict="0" r:id="rId237">
            <anchor moveWithCells="1">
              <from>
                <xdr:col>4</xdr:col>
                <xdr:colOff>171450</xdr:colOff>
                <xdr:row>468</xdr:row>
                <xdr:rowOff>85725</xdr:rowOff>
              </from>
              <to>
                <xdr:col>4</xdr:col>
                <xdr:colOff>1781175</xdr:colOff>
                <xdr:row>468</xdr:row>
                <xdr:rowOff>1019175</xdr:rowOff>
              </to>
            </anchor>
          </objectPr>
        </oleObject>
      </mc:Choice>
      <mc:Fallback>
        <oleObject progId="ChemDraw.Document.6.0" shapeId="3196" r:id="rId236"/>
      </mc:Fallback>
    </mc:AlternateContent>
    <mc:AlternateContent xmlns:mc="http://schemas.openxmlformats.org/markup-compatibility/2006">
      <mc:Choice Requires="x14">
        <oleObject progId="ChemDraw.Document.6.0" shapeId="3197" r:id="rId238">
          <objectPr defaultSize="0" autoPict="0" r:id="rId239">
            <anchor moveWithCells="1">
              <from>
                <xdr:col>4</xdr:col>
                <xdr:colOff>76200</xdr:colOff>
                <xdr:row>471</xdr:row>
                <xdr:rowOff>47625</xdr:rowOff>
              </from>
              <to>
                <xdr:col>4</xdr:col>
                <xdr:colOff>1905000</xdr:colOff>
                <xdr:row>471</xdr:row>
                <xdr:rowOff>904875</xdr:rowOff>
              </to>
            </anchor>
          </objectPr>
        </oleObject>
      </mc:Choice>
      <mc:Fallback>
        <oleObject progId="ChemDraw.Document.6.0" shapeId="3197" r:id="rId238"/>
      </mc:Fallback>
    </mc:AlternateContent>
    <mc:AlternateContent xmlns:mc="http://schemas.openxmlformats.org/markup-compatibility/2006">
      <mc:Choice Requires="x14">
        <oleObject progId="ChemDraw.Document.6.0" shapeId="3198" r:id="rId240">
          <objectPr defaultSize="0" autoPict="0" r:id="rId241">
            <anchor moveWithCells="1">
              <from>
                <xdr:col>4</xdr:col>
                <xdr:colOff>314325</xdr:colOff>
                <xdr:row>459</xdr:row>
                <xdr:rowOff>104775</xdr:rowOff>
              </from>
              <to>
                <xdr:col>4</xdr:col>
                <xdr:colOff>1495425</xdr:colOff>
                <xdr:row>459</xdr:row>
                <xdr:rowOff>1066800</xdr:rowOff>
              </to>
            </anchor>
          </objectPr>
        </oleObject>
      </mc:Choice>
      <mc:Fallback>
        <oleObject progId="ChemDraw.Document.6.0" shapeId="3198" r:id="rId240"/>
      </mc:Fallback>
    </mc:AlternateContent>
    <mc:AlternateContent xmlns:mc="http://schemas.openxmlformats.org/markup-compatibility/2006">
      <mc:Choice Requires="x14">
        <oleObject progId="ChemDraw.Document.6.0" shapeId="3199" r:id="rId242">
          <objectPr defaultSize="0" autoPict="0" r:id="rId243">
            <anchor moveWithCells="1">
              <from>
                <xdr:col>4</xdr:col>
                <xdr:colOff>104775</xdr:colOff>
                <xdr:row>472</xdr:row>
                <xdr:rowOff>104775</xdr:rowOff>
              </from>
              <to>
                <xdr:col>4</xdr:col>
                <xdr:colOff>1838325</xdr:colOff>
                <xdr:row>472</xdr:row>
                <xdr:rowOff>1047750</xdr:rowOff>
              </to>
            </anchor>
          </objectPr>
        </oleObject>
      </mc:Choice>
      <mc:Fallback>
        <oleObject progId="ChemDraw.Document.6.0" shapeId="3199" r:id="rId242"/>
      </mc:Fallback>
    </mc:AlternateContent>
    <mc:AlternateContent xmlns:mc="http://schemas.openxmlformats.org/markup-compatibility/2006">
      <mc:Choice Requires="x14">
        <oleObject progId="ChemDraw.Document.6.0" shapeId="3200" r:id="rId244">
          <objectPr defaultSize="0" autoPict="0" r:id="rId245">
            <anchor moveWithCells="1">
              <from>
                <xdr:col>4</xdr:col>
                <xdr:colOff>409575</xdr:colOff>
                <xdr:row>21</xdr:row>
                <xdr:rowOff>123825</xdr:rowOff>
              </from>
              <to>
                <xdr:col>4</xdr:col>
                <xdr:colOff>952500</xdr:colOff>
                <xdr:row>21</xdr:row>
                <xdr:rowOff>1123950</xdr:rowOff>
              </to>
            </anchor>
          </objectPr>
        </oleObject>
      </mc:Choice>
      <mc:Fallback>
        <oleObject progId="ChemDraw.Document.6.0" shapeId="3200" r:id="rId244"/>
      </mc:Fallback>
    </mc:AlternateContent>
    <mc:AlternateContent xmlns:mc="http://schemas.openxmlformats.org/markup-compatibility/2006">
      <mc:Choice Requires="x14">
        <oleObject progId="ChemDraw.Document.6.0" shapeId="3202" r:id="rId246">
          <objectPr defaultSize="0" autoPict="0" r:id="rId247">
            <anchor moveWithCells="1">
              <from>
                <xdr:col>4</xdr:col>
                <xdr:colOff>409575</xdr:colOff>
                <xdr:row>473</xdr:row>
                <xdr:rowOff>66675</xdr:rowOff>
              </from>
              <to>
                <xdr:col>4</xdr:col>
                <xdr:colOff>1209675</xdr:colOff>
                <xdr:row>473</xdr:row>
                <xdr:rowOff>1047750</xdr:rowOff>
              </to>
            </anchor>
          </objectPr>
        </oleObject>
      </mc:Choice>
      <mc:Fallback>
        <oleObject progId="ChemDraw.Document.6.0" shapeId="3202" r:id="rId246"/>
      </mc:Fallback>
    </mc:AlternateContent>
    <mc:AlternateContent xmlns:mc="http://schemas.openxmlformats.org/markup-compatibility/2006">
      <mc:Choice Requires="x14">
        <oleObject progId="ChemDraw.Document.6.0" shapeId="3203" r:id="rId248">
          <objectPr defaultSize="0" autoPict="0" r:id="rId249">
            <anchor moveWithCells="1">
              <from>
                <xdr:col>4</xdr:col>
                <xdr:colOff>390525</xdr:colOff>
                <xdr:row>474</xdr:row>
                <xdr:rowOff>133350</xdr:rowOff>
              </from>
              <to>
                <xdr:col>4</xdr:col>
                <xdr:colOff>1219200</xdr:colOff>
                <xdr:row>474</xdr:row>
                <xdr:rowOff>1143000</xdr:rowOff>
              </to>
            </anchor>
          </objectPr>
        </oleObject>
      </mc:Choice>
      <mc:Fallback>
        <oleObject progId="ChemDraw.Document.6.0" shapeId="3203" r:id="rId248"/>
      </mc:Fallback>
    </mc:AlternateContent>
    <mc:AlternateContent xmlns:mc="http://schemas.openxmlformats.org/markup-compatibility/2006">
      <mc:Choice Requires="x14">
        <oleObject progId="ChemDraw.Document.6.0" shapeId="3204" r:id="rId250">
          <objectPr defaultSize="0" autoPict="0" r:id="rId251">
            <anchor moveWithCells="1">
              <from>
                <xdr:col>4</xdr:col>
                <xdr:colOff>76200</xdr:colOff>
                <xdr:row>475</xdr:row>
                <xdr:rowOff>200025</xdr:rowOff>
              </from>
              <to>
                <xdr:col>4</xdr:col>
                <xdr:colOff>1876425</xdr:colOff>
                <xdr:row>475</xdr:row>
                <xdr:rowOff>933450</xdr:rowOff>
              </to>
            </anchor>
          </objectPr>
        </oleObject>
      </mc:Choice>
      <mc:Fallback>
        <oleObject progId="ChemDraw.Document.6.0" shapeId="3204" r:id="rId250"/>
      </mc:Fallback>
    </mc:AlternateContent>
    <mc:AlternateContent xmlns:mc="http://schemas.openxmlformats.org/markup-compatibility/2006">
      <mc:Choice Requires="x14">
        <oleObject progId="ChemDraw.Document.6.0" shapeId="3207" r:id="rId252">
          <objectPr defaultSize="0" autoPict="0" r:id="rId253">
            <anchor moveWithCells="1">
              <from>
                <xdr:col>4</xdr:col>
                <xdr:colOff>314325</xdr:colOff>
                <xdr:row>808</xdr:row>
                <xdr:rowOff>85725</xdr:rowOff>
              </from>
              <to>
                <xdr:col>4</xdr:col>
                <xdr:colOff>1590675</xdr:colOff>
                <xdr:row>808</xdr:row>
                <xdr:rowOff>1114425</xdr:rowOff>
              </to>
            </anchor>
          </objectPr>
        </oleObject>
      </mc:Choice>
      <mc:Fallback>
        <oleObject progId="ChemDraw.Document.6.0" shapeId="3207" r:id="rId252"/>
      </mc:Fallback>
    </mc:AlternateContent>
    <mc:AlternateContent xmlns:mc="http://schemas.openxmlformats.org/markup-compatibility/2006">
      <mc:Choice Requires="x14">
        <oleObject progId="ChemDraw.Document.6.0" shapeId="3208" r:id="rId254">
          <objectPr defaultSize="0" autoPict="0" r:id="rId255">
            <anchor moveWithCells="1">
              <from>
                <xdr:col>4</xdr:col>
                <xdr:colOff>190500</xdr:colOff>
                <xdr:row>476</xdr:row>
                <xdr:rowOff>123825</xdr:rowOff>
              </from>
              <to>
                <xdr:col>4</xdr:col>
                <xdr:colOff>1304925</xdr:colOff>
                <xdr:row>476</xdr:row>
                <xdr:rowOff>1019175</xdr:rowOff>
              </to>
            </anchor>
          </objectPr>
        </oleObject>
      </mc:Choice>
      <mc:Fallback>
        <oleObject progId="ChemDraw.Document.6.0" shapeId="3208" r:id="rId254"/>
      </mc:Fallback>
    </mc:AlternateContent>
    <mc:AlternateContent xmlns:mc="http://schemas.openxmlformats.org/markup-compatibility/2006">
      <mc:Choice Requires="x14">
        <oleObject progId="ChemDraw.Document.6.0" shapeId="3209" r:id="rId256">
          <objectPr defaultSize="0" autoPict="0" r:id="rId257">
            <anchor moveWithCells="1">
              <from>
                <xdr:col>4</xdr:col>
                <xdr:colOff>342900</xdr:colOff>
                <xdr:row>477</xdr:row>
                <xdr:rowOff>47625</xdr:rowOff>
              </from>
              <to>
                <xdr:col>4</xdr:col>
                <xdr:colOff>1352550</xdr:colOff>
                <xdr:row>477</xdr:row>
                <xdr:rowOff>1162050</xdr:rowOff>
              </to>
            </anchor>
          </objectPr>
        </oleObject>
      </mc:Choice>
      <mc:Fallback>
        <oleObject progId="ChemDraw.Document.6.0" shapeId="3209" r:id="rId256"/>
      </mc:Fallback>
    </mc:AlternateContent>
    <mc:AlternateContent xmlns:mc="http://schemas.openxmlformats.org/markup-compatibility/2006">
      <mc:Choice Requires="x14">
        <oleObject progId="ChemDraw.Document.6.0" shapeId="3210" r:id="rId258">
          <objectPr defaultSize="0" autoPict="0" r:id="rId259">
            <anchor moveWithCells="1">
              <from>
                <xdr:col>4</xdr:col>
                <xdr:colOff>314325</xdr:colOff>
                <xdr:row>478</xdr:row>
                <xdr:rowOff>57150</xdr:rowOff>
              </from>
              <to>
                <xdr:col>4</xdr:col>
                <xdr:colOff>1333500</xdr:colOff>
                <xdr:row>478</xdr:row>
                <xdr:rowOff>1143000</xdr:rowOff>
              </to>
            </anchor>
          </objectPr>
        </oleObject>
      </mc:Choice>
      <mc:Fallback>
        <oleObject progId="ChemDraw.Document.6.0" shapeId="3210" r:id="rId258"/>
      </mc:Fallback>
    </mc:AlternateContent>
    <mc:AlternateContent xmlns:mc="http://schemas.openxmlformats.org/markup-compatibility/2006">
      <mc:Choice Requires="x14">
        <oleObject progId="ChemDraw.Document.6.0" shapeId="3211" r:id="rId260">
          <objectPr defaultSize="0" autoPict="0" r:id="rId261">
            <anchor moveWithCells="1">
              <from>
                <xdr:col>4</xdr:col>
                <xdr:colOff>419100</xdr:colOff>
                <xdr:row>479</xdr:row>
                <xdr:rowOff>76200</xdr:rowOff>
              </from>
              <to>
                <xdr:col>4</xdr:col>
                <xdr:colOff>1114425</xdr:colOff>
                <xdr:row>479</xdr:row>
                <xdr:rowOff>1123950</xdr:rowOff>
              </to>
            </anchor>
          </objectPr>
        </oleObject>
      </mc:Choice>
      <mc:Fallback>
        <oleObject progId="ChemDraw.Document.6.0" shapeId="3211" r:id="rId260"/>
      </mc:Fallback>
    </mc:AlternateContent>
    <mc:AlternateContent xmlns:mc="http://schemas.openxmlformats.org/markup-compatibility/2006">
      <mc:Choice Requires="x14">
        <oleObject progId="ChemDraw.Document.6.0" shapeId="3212" r:id="rId262">
          <objectPr defaultSize="0" autoPict="0" r:id="rId263">
            <anchor moveWithCells="1">
              <from>
                <xdr:col>4</xdr:col>
                <xdr:colOff>333375</xdr:colOff>
                <xdr:row>480</xdr:row>
                <xdr:rowOff>76200</xdr:rowOff>
              </from>
              <to>
                <xdr:col>4</xdr:col>
                <xdr:colOff>1028700</xdr:colOff>
                <xdr:row>480</xdr:row>
                <xdr:rowOff>1076325</xdr:rowOff>
              </to>
            </anchor>
          </objectPr>
        </oleObject>
      </mc:Choice>
      <mc:Fallback>
        <oleObject progId="ChemDraw.Document.6.0" shapeId="3212" r:id="rId262"/>
      </mc:Fallback>
    </mc:AlternateContent>
    <mc:AlternateContent xmlns:mc="http://schemas.openxmlformats.org/markup-compatibility/2006">
      <mc:Choice Requires="x14">
        <oleObject progId="ChemDraw.Document.6.0" shapeId="3213" r:id="rId264">
          <objectPr defaultSize="0" autoPict="0" r:id="rId265">
            <anchor moveWithCells="1">
              <from>
                <xdr:col>4</xdr:col>
                <xdr:colOff>361950</xdr:colOff>
                <xdr:row>481</xdr:row>
                <xdr:rowOff>133350</xdr:rowOff>
              </from>
              <to>
                <xdr:col>4</xdr:col>
                <xdr:colOff>1066800</xdr:colOff>
                <xdr:row>481</xdr:row>
                <xdr:rowOff>1114425</xdr:rowOff>
              </to>
            </anchor>
          </objectPr>
        </oleObject>
      </mc:Choice>
      <mc:Fallback>
        <oleObject progId="ChemDraw.Document.6.0" shapeId="3213" r:id="rId264"/>
      </mc:Fallback>
    </mc:AlternateContent>
    <mc:AlternateContent xmlns:mc="http://schemas.openxmlformats.org/markup-compatibility/2006">
      <mc:Choice Requires="x14">
        <oleObject progId="ChemDraw.Document.6.0" shapeId="3214" r:id="rId266">
          <objectPr defaultSize="0" autoPict="0" r:id="rId267">
            <anchor moveWithCells="1">
              <from>
                <xdr:col>4</xdr:col>
                <xdr:colOff>428625</xdr:colOff>
                <xdr:row>482</xdr:row>
                <xdr:rowOff>152400</xdr:rowOff>
              </from>
              <to>
                <xdr:col>4</xdr:col>
                <xdr:colOff>1219200</xdr:colOff>
                <xdr:row>482</xdr:row>
                <xdr:rowOff>1143000</xdr:rowOff>
              </to>
            </anchor>
          </objectPr>
        </oleObject>
      </mc:Choice>
      <mc:Fallback>
        <oleObject progId="ChemDraw.Document.6.0" shapeId="3214" r:id="rId266"/>
      </mc:Fallback>
    </mc:AlternateContent>
    <mc:AlternateContent xmlns:mc="http://schemas.openxmlformats.org/markup-compatibility/2006">
      <mc:Choice Requires="x14">
        <oleObject progId="ChemDraw.Document.6.0" shapeId="3215" r:id="rId268">
          <objectPr defaultSize="0" autoPict="0" r:id="rId269">
            <anchor moveWithCells="1">
              <from>
                <xdr:col>4</xdr:col>
                <xdr:colOff>85725</xdr:colOff>
                <xdr:row>483</xdr:row>
                <xdr:rowOff>352425</xdr:rowOff>
              </from>
              <to>
                <xdr:col>4</xdr:col>
                <xdr:colOff>1790700</xdr:colOff>
                <xdr:row>483</xdr:row>
                <xdr:rowOff>857250</xdr:rowOff>
              </to>
            </anchor>
          </objectPr>
        </oleObject>
      </mc:Choice>
      <mc:Fallback>
        <oleObject progId="ChemDraw.Document.6.0" shapeId="3215" r:id="rId268"/>
      </mc:Fallback>
    </mc:AlternateContent>
    <mc:AlternateContent xmlns:mc="http://schemas.openxmlformats.org/markup-compatibility/2006">
      <mc:Choice Requires="x14">
        <oleObject progId="ChemDraw.Document.6.0" shapeId="3216" r:id="rId270">
          <objectPr defaultSize="0" autoPict="0" r:id="rId271">
            <anchor moveWithCells="1">
              <from>
                <xdr:col>4</xdr:col>
                <xdr:colOff>257175</xdr:colOff>
                <xdr:row>484</xdr:row>
                <xdr:rowOff>95250</xdr:rowOff>
              </from>
              <to>
                <xdr:col>4</xdr:col>
                <xdr:colOff>1457325</xdr:colOff>
                <xdr:row>484</xdr:row>
                <xdr:rowOff>1171575</xdr:rowOff>
              </to>
            </anchor>
          </objectPr>
        </oleObject>
      </mc:Choice>
      <mc:Fallback>
        <oleObject progId="ChemDraw.Document.6.0" shapeId="3216" r:id="rId270"/>
      </mc:Fallback>
    </mc:AlternateContent>
    <mc:AlternateContent xmlns:mc="http://schemas.openxmlformats.org/markup-compatibility/2006">
      <mc:Choice Requires="x14">
        <oleObject progId="ChemDraw.Document.6.0" shapeId="3217" r:id="rId272">
          <objectPr defaultSize="0" autoPict="0" r:id="rId273">
            <anchor moveWithCells="1">
              <from>
                <xdr:col>4</xdr:col>
                <xdr:colOff>190500</xdr:colOff>
                <xdr:row>485</xdr:row>
                <xdr:rowOff>57150</xdr:rowOff>
              </from>
              <to>
                <xdr:col>4</xdr:col>
                <xdr:colOff>1504950</xdr:colOff>
                <xdr:row>485</xdr:row>
                <xdr:rowOff>923925</xdr:rowOff>
              </to>
            </anchor>
          </objectPr>
        </oleObject>
      </mc:Choice>
      <mc:Fallback>
        <oleObject progId="ChemDraw.Document.6.0" shapeId="3217" r:id="rId272"/>
      </mc:Fallback>
    </mc:AlternateContent>
    <mc:AlternateContent xmlns:mc="http://schemas.openxmlformats.org/markup-compatibility/2006">
      <mc:Choice Requires="x14">
        <oleObject progId="ChemDraw.Document.6.0" shapeId="3218" r:id="rId274">
          <objectPr defaultSize="0" autoPict="0" r:id="rId275">
            <anchor moveWithCells="1">
              <from>
                <xdr:col>4</xdr:col>
                <xdr:colOff>133350</xdr:colOff>
                <xdr:row>486</xdr:row>
                <xdr:rowOff>28575</xdr:rowOff>
              </from>
              <to>
                <xdr:col>4</xdr:col>
                <xdr:colOff>1743075</xdr:colOff>
                <xdr:row>486</xdr:row>
                <xdr:rowOff>1047750</xdr:rowOff>
              </to>
            </anchor>
          </objectPr>
        </oleObject>
      </mc:Choice>
      <mc:Fallback>
        <oleObject progId="ChemDraw.Document.6.0" shapeId="3218" r:id="rId274"/>
      </mc:Fallback>
    </mc:AlternateContent>
    <mc:AlternateContent xmlns:mc="http://schemas.openxmlformats.org/markup-compatibility/2006">
      <mc:Choice Requires="x14">
        <oleObject progId="ChemDraw.Document.6.0" shapeId="3219" r:id="rId276">
          <objectPr defaultSize="0" autoPict="0" r:id="rId277">
            <anchor moveWithCells="1">
              <from>
                <xdr:col>4</xdr:col>
                <xdr:colOff>219075</xdr:colOff>
                <xdr:row>487</xdr:row>
                <xdr:rowOff>76200</xdr:rowOff>
              </from>
              <to>
                <xdr:col>4</xdr:col>
                <xdr:colOff>1457325</xdr:colOff>
                <xdr:row>487</xdr:row>
                <xdr:rowOff>1076325</xdr:rowOff>
              </to>
            </anchor>
          </objectPr>
        </oleObject>
      </mc:Choice>
      <mc:Fallback>
        <oleObject progId="ChemDraw.Document.6.0" shapeId="3219" r:id="rId276"/>
      </mc:Fallback>
    </mc:AlternateContent>
    <mc:AlternateContent xmlns:mc="http://schemas.openxmlformats.org/markup-compatibility/2006">
      <mc:Choice Requires="x14">
        <oleObject progId="ChemDraw.Document.6.0" shapeId="3220" r:id="rId278">
          <objectPr defaultSize="0" autoPict="0" r:id="rId279">
            <anchor moveWithCells="1">
              <from>
                <xdr:col>4</xdr:col>
                <xdr:colOff>133350</xdr:colOff>
                <xdr:row>488</xdr:row>
                <xdr:rowOff>57150</xdr:rowOff>
              </from>
              <to>
                <xdr:col>4</xdr:col>
                <xdr:colOff>1876425</xdr:colOff>
                <xdr:row>488</xdr:row>
                <xdr:rowOff>1047750</xdr:rowOff>
              </to>
            </anchor>
          </objectPr>
        </oleObject>
      </mc:Choice>
      <mc:Fallback>
        <oleObject progId="ChemDraw.Document.6.0" shapeId="3220" r:id="rId278"/>
      </mc:Fallback>
    </mc:AlternateContent>
    <mc:AlternateContent xmlns:mc="http://schemas.openxmlformats.org/markup-compatibility/2006">
      <mc:Choice Requires="x14">
        <oleObject progId="ChemDraw.Document.6.0" shapeId="3221" r:id="rId280">
          <objectPr defaultSize="0" autoPict="0" r:id="rId281">
            <anchor moveWithCells="1">
              <from>
                <xdr:col>4</xdr:col>
                <xdr:colOff>228600</xdr:colOff>
                <xdr:row>489</xdr:row>
                <xdr:rowOff>133350</xdr:rowOff>
              </from>
              <to>
                <xdr:col>4</xdr:col>
                <xdr:colOff>1647825</xdr:colOff>
                <xdr:row>489</xdr:row>
                <xdr:rowOff>1143000</xdr:rowOff>
              </to>
            </anchor>
          </objectPr>
        </oleObject>
      </mc:Choice>
      <mc:Fallback>
        <oleObject progId="ChemDraw.Document.6.0" shapeId="3221" r:id="rId280"/>
      </mc:Fallback>
    </mc:AlternateContent>
    <mc:AlternateContent xmlns:mc="http://schemas.openxmlformats.org/markup-compatibility/2006">
      <mc:Choice Requires="x14">
        <oleObject progId="ChemDraw.Document.6.0" shapeId="3222" r:id="rId282">
          <objectPr defaultSize="0" autoPict="0" r:id="rId283">
            <anchor moveWithCells="1">
              <from>
                <xdr:col>4</xdr:col>
                <xdr:colOff>247650</xdr:colOff>
                <xdr:row>490</xdr:row>
                <xdr:rowOff>219075</xdr:rowOff>
              </from>
              <to>
                <xdr:col>4</xdr:col>
                <xdr:colOff>1647825</xdr:colOff>
                <xdr:row>490</xdr:row>
                <xdr:rowOff>876300</xdr:rowOff>
              </to>
            </anchor>
          </objectPr>
        </oleObject>
      </mc:Choice>
      <mc:Fallback>
        <oleObject progId="ChemDraw.Document.6.0" shapeId="3222" r:id="rId282"/>
      </mc:Fallback>
    </mc:AlternateContent>
    <mc:AlternateContent xmlns:mc="http://schemas.openxmlformats.org/markup-compatibility/2006">
      <mc:Choice Requires="x14">
        <oleObject progId="ChemDraw.Document.6.0" shapeId="3223" r:id="rId284">
          <objectPr defaultSize="0" autoPict="0" r:id="rId285">
            <anchor moveWithCells="1">
              <from>
                <xdr:col>4</xdr:col>
                <xdr:colOff>133350</xdr:colOff>
                <xdr:row>491</xdr:row>
                <xdr:rowOff>66675</xdr:rowOff>
              </from>
              <to>
                <xdr:col>4</xdr:col>
                <xdr:colOff>1838325</xdr:colOff>
                <xdr:row>491</xdr:row>
                <xdr:rowOff>1028700</xdr:rowOff>
              </to>
            </anchor>
          </objectPr>
        </oleObject>
      </mc:Choice>
      <mc:Fallback>
        <oleObject progId="ChemDraw.Document.6.0" shapeId="3223" r:id="rId284"/>
      </mc:Fallback>
    </mc:AlternateContent>
    <mc:AlternateContent xmlns:mc="http://schemas.openxmlformats.org/markup-compatibility/2006">
      <mc:Choice Requires="x14">
        <oleObject progId="ChemDraw.Document.6.0" shapeId="3224" r:id="rId286">
          <objectPr defaultSize="0" autoPict="0" r:id="rId287">
            <anchor moveWithCells="1">
              <from>
                <xdr:col>4</xdr:col>
                <xdr:colOff>152400</xdr:colOff>
                <xdr:row>492</xdr:row>
                <xdr:rowOff>171450</xdr:rowOff>
              </from>
              <to>
                <xdr:col>4</xdr:col>
                <xdr:colOff>1590675</xdr:colOff>
                <xdr:row>492</xdr:row>
                <xdr:rowOff>885825</xdr:rowOff>
              </to>
            </anchor>
          </objectPr>
        </oleObject>
      </mc:Choice>
      <mc:Fallback>
        <oleObject progId="ChemDraw.Document.6.0" shapeId="3224" r:id="rId286"/>
      </mc:Fallback>
    </mc:AlternateContent>
    <mc:AlternateContent xmlns:mc="http://schemas.openxmlformats.org/markup-compatibility/2006">
      <mc:Choice Requires="x14">
        <oleObject progId="ChemDraw.Document.6.0" shapeId="3226" r:id="rId288">
          <objectPr defaultSize="0" autoPict="0" r:id="rId289">
            <anchor moveWithCells="1">
              <from>
                <xdr:col>4</xdr:col>
                <xdr:colOff>200025</xdr:colOff>
                <xdr:row>494</xdr:row>
                <xdr:rowOff>66675</xdr:rowOff>
              </from>
              <to>
                <xdr:col>4</xdr:col>
                <xdr:colOff>1362075</xdr:colOff>
                <xdr:row>494</xdr:row>
                <xdr:rowOff>1143000</xdr:rowOff>
              </to>
            </anchor>
          </objectPr>
        </oleObject>
      </mc:Choice>
      <mc:Fallback>
        <oleObject progId="ChemDraw.Document.6.0" shapeId="3226" r:id="rId288"/>
      </mc:Fallback>
    </mc:AlternateContent>
    <mc:AlternateContent xmlns:mc="http://schemas.openxmlformats.org/markup-compatibility/2006">
      <mc:Choice Requires="x14">
        <oleObject progId="ChemDraw.Document.6.0" shapeId="3227" r:id="rId290">
          <objectPr defaultSize="0" autoPict="0" r:id="rId291">
            <anchor moveWithCells="1">
              <from>
                <xdr:col>4</xdr:col>
                <xdr:colOff>295275</xdr:colOff>
                <xdr:row>495</xdr:row>
                <xdr:rowOff>76200</xdr:rowOff>
              </from>
              <to>
                <xdr:col>4</xdr:col>
                <xdr:colOff>1362075</xdr:colOff>
                <xdr:row>495</xdr:row>
                <xdr:rowOff>1066800</xdr:rowOff>
              </to>
            </anchor>
          </objectPr>
        </oleObject>
      </mc:Choice>
      <mc:Fallback>
        <oleObject progId="ChemDraw.Document.6.0" shapeId="3227" r:id="rId290"/>
      </mc:Fallback>
    </mc:AlternateContent>
    <mc:AlternateContent xmlns:mc="http://schemas.openxmlformats.org/markup-compatibility/2006">
      <mc:Choice Requires="x14">
        <oleObject progId="ChemDraw.Document.6.0" shapeId="3228" r:id="rId292">
          <objectPr defaultSize="0" r:id="rId293">
            <anchor moveWithCells="1">
              <from>
                <xdr:col>4</xdr:col>
                <xdr:colOff>257175</xdr:colOff>
                <xdr:row>496</xdr:row>
                <xdr:rowOff>323850</xdr:rowOff>
              </from>
              <to>
                <xdr:col>4</xdr:col>
                <xdr:colOff>1876425</xdr:colOff>
                <xdr:row>496</xdr:row>
                <xdr:rowOff>781050</xdr:rowOff>
              </to>
            </anchor>
          </objectPr>
        </oleObject>
      </mc:Choice>
      <mc:Fallback>
        <oleObject progId="ChemDraw.Document.6.0" shapeId="3228" r:id="rId292"/>
      </mc:Fallback>
    </mc:AlternateContent>
    <mc:AlternateContent xmlns:mc="http://schemas.openxmlformats.org/markup-compatibility/2006">
      <mc:Choice Requires="x14">
        <oleObject progId="ChemDraw.Document.6.0" shapeId="3229" r:id="rId294">
          <objectPr defaultSize="0" autoPict="0" r:id="rId295">
            <anchor moveWithCells="1">
              <from>
                <xdr:col>4</xdr:col>
                <xdr:colOff>238125</xdr:colOff>
                <xdr:row>497</xdr:row>
                <xdr:rowOff>66675</xdr:rowOff>
              </from>
              <to>
                <xdr:col>4</xdr:col>
                <xdr:colOff>1647825</xdr:colOff>
                <xdr:row>497</xdr:row>
                <xdr:rowOff>1066800</xdr:rowOff>
              </to>
            </anchor>
          </objectPr>
        </oleObject>
      </mc:Choice>
      <mc:Fallback>
        <oleObject progId="ChemDraw.Document.6.0" shapeId="3229" r:id="rId294"/>
      </mc:Fallback>
    </mc:AlternateContent>
    <mc:AlternateContent xmlns:mc="http://schemas.openxmlformats.org/markup-compatibility/2006">
      <mc:Choice Requires="x14">
        <oleObject progId="ChemDraw.Document.6.0" shapeId="3230" r:id="rId296">
          <objectPr defaultSize="0" autoPict="0" r:id="rId297">
            <anchor moveWithCells="1">
              <from>
                <xdr:col>4</xdr:col>
                <xdr:colOff>352425</xdr:colOff>
                <xdr:row>498</xdr:row>
                <xdr:rowOff>95250</xdr:rowOff>
              </from>
              <to>
                <xdr:col>4</xdr:col>
                <xdr:colOff>1238250</xdr:colOff>
                <xdr:row>498</xdr:row>
                <xdr:rowOff>1162050</xdr:rowOff>
              </to>
            </anchor>
          </objectPr>
        </oleObject>
      </mc:Choice>
      <mc:Fallback>
        <oleObject progId="ChemDraw.Document.6.0" shapeId="3230" r:id="rId296"/>
      </mc:Fallback>
    </mc:AlternateContent>
    <mc:AlternateContent xmlns:mc="http://schemas.openxmlformats.org/markup-compatibility/2006">
      <mc:Choice Requires="x14">
        <oleObject progId="ChemDraw.Document.6.0" shapeId="3231" r:id="rId298">
          <objectPr defaultSize="0" autoPict="0" r:id="rId299">
            <anchor moveWithCells="1">
              <from>
                <xdr:col>4</xdr:col>
                <xdr:colOff>85725</xdr:colOff>
                <xdr:row>499</xdr:row>
                <xdr:rowOff>171450</xdr:rowOff>
              </from>
              <to>
                <xdr:col>4</xdr:col>
                <xdr:colOff>1924050</xdr:colOff>
                <xdr:row>499</xdr:row>
                <xdr:rowOff>790575</xdr:rowOff>
              </to>
            </anchor>
          </objectPr>
        </oleObject>
      </mc:Choice>
      <mc:Fallback>
        <oleObject progId="ChemDraw.Document.6.0" shapeId="3231" r:id="rId298"/>
      </mc:Fallback>
    </mc:AlternateContent>
    <mc:AlternateContent xmlns:mc="http://schemas.openxmlformats.org/markup-compatibility/2006">
      <mc:Choice Requires="x14">
        <oleObject progId="ChemDraw.Document.6.0" shapeId="3232" r:id="rId300">
          <objectPr defaultSize="0" autoPict="0" r:id="rId301">
            <anchor moveWithCells="1">
              <from>
                <xdr:col>4</xdr:col>
                <xdr:colOff>57150</xdr:colOff>
                <xdr:row>500</xdr:row>
                <xdr:rowOff>209550</xdr:rowOff>
              </from>
              <to>
                <xdr:col>4</xdr:col>
                <xdr:colOff>1952625</xdr:colOff>
                <xdr:row>500</xdr:row>
                <xdr:rowOff>809625</xdr:rowOff>
              </to>
            </anchor>
          </objectPr>
        </oleObject>
      </mc:Choice>
      <mc:Fallback>
        <oleObject progId="ChemDraw.Document.6.0" shapeId="3232" r:id="rId300"/>
      </mc:Fallback>
    </mc:AlternateContent>
    <mc:AlternateContent xmlns:mc="http://schemas.openxmlformats.org/markup-compatibility/2006">
      <mc:Choice Requires="x14">
        <oleObject progId="ChemDraw.Document.6.0" shapeId="3233" r:id="rId302">
          <objectPr defaultSize="0" autoPict="0" r:id="rId303">
            <anchor moveWithCells="1">
              <from>
                <xdr:col>4</xdr:col>
                <xdr:colOff>66675</xdr:colOff>
                <xdr:row>501</xdr:row>
                <xdr:rowOff>171450</xdr:rowOff>
              </from>
              <to>
                <xdr:col>4</xdr:col>
                <xdr:colOff>1838325</xdr:colOff>
                <xdr:row>501</xdr:row>
                <xdr:rowOff>733425</xdr:rowOff>
              </to>
            </anchor>
          </objectPr>
        </oleObject>
      </mc:Choice>
      <mc:Fallback>
        <oleObject progId="ChemDraw.Document.6.0" shapeId="3233" r:id="rId302"/>
      </mc:Fallback>
    </mc:AlternateContent>
    <mc:AlternateContent xmlns:mc="http://schemas.openxmlformats.org/markup-compatibility/2006">
      <mc:Choice Requires="x14">
        <oleObject progId="ChemDraw.Document.6.0" shapeId="3234" r:id="rId304">
          <objectPr defaultSize="0" autoPict="0" r:id="rId305">
            <anchor moveWithCells="1">
              <from>
                <xdr:col>4</xdr:col>
                <xdr:colOff>352425</xdr:colOff>
                <xdr:row>502</xdr:row>
                <xdr:rowOff>133350</xdr:rowOff>
              </from>
              <to>
                <xdr:col>4</xdr:col>
                <xdr:colOff>1409700</xdr:colOff>
                <xdr:row>502</xdr:row>
                <xdr:rowOff>1162050</xdr:rowOff>
              </to>
            </anchor>
          </objectPr>
        </oleObject>
      </mc:Choice>
      <mc:Fallback>
        <oleObject progId="ChemDraw.Document.6.0" shapeId="3234" r:id="rId304"/>
      </mc:Fallback>
    </mc:AlternateContent>
    <mc:AlternateContent xmlns:mc="http://schemas.openxmlformats.org/markup-compatibility/2006">
      <mc:Choice Requires="x14">
        <oleObject progId="ChemDraw.Document.6.0" shapeId="3235" r:id="rId306">
          <objectPr defaultSize="0" autoPict="0" r:id="rId307">
            <anchor moveWithCells="1">
              <from>
                <xdr:col>4</xdr:col>
                <xdr:colOff>285750</xdr:colOff>
                <xdr:row>806</xdr:row>
                <xdr:rowOff>114300</xdr:rowOff>
              </from>
              <to>
                <xdr:col>4</xdr:col>
                <xdr:colOff>1543050</xdr:colOff>
                <xdr:row>806</xdr:row>
                <xdr:rowOff>1066800</xdr:rowOff>
              </to>
            </anchor>
          </objectPr>
        </oleObject>
      </mc:Choice>
      <mc:Fallback>
        <oleObject progId="ChemDraw.Document.6.0" shapeId="3235" r:id="rId306"/>
      </mc:Fallback>
    </mc:AlternateContent>
    <mc:AlternateContent xmlns:mc="http://schemas.openxmlformats.org/markup-compatibility/2006">
      <mc:Choice Requires="x14">
        <oleObject progId="ChemDraw.Document.6.0" shapeId="3236" r:id="rId308">
          <objectPr defaultSize="0" autoPict="0" r:id="rId309">
            <anchor moveWithCells="1">
              <from>
                <xdr:col>4</xdr:col>
                <xdr:colOff>133350</xdr:colOff>
                <xdr:row>117</xdr:row>
                <xdr:rowOff>152400</xdr:rowOff>
              </from>
              <to>
                <xdr:col>4</xdr:col>
                <xdr:colOff>1857375</xdr:colOff>
                <xdr:row>117</xdr:row>
                <xdr:rowOff>1019175</xdr:rowOff>
              </to>
            </anchor>
          </objectPr>
        </oleObject>
      </mc:Choice>
      <mc:Fallback>
        <oleObject progId="ChemDraw.Document.6.0" shapeId="3236" r:id="rId308"/>
      </mc:Fallback>
    </mc:AlternateContent>
    <mc:AlternateContent xmlns:mc="http://schemas.openxmlformats.org/markup-compatibility/2006">
      <mc:Choice Requires="x14">
        <oleObject progId="ChemDraw.Document.6.0" shapeId="3237" r:id="rId310">
          <objectPr defaultSize="0" autoPict="0" r:id="rId311">
            <anchor moveWithCells="1">
              <from>
                <xdr:col>4</xdr:col>
                <xdr:colOff>104775</xdr:colOff>
                <xdr:row>118</xdr:row>
                <xdr:rowOff>104775</xdr:rowOff>
              </from>
              <to>
                <xdr:col>4</xdr:col>
                <xdr:colOff>1924050</xdr:colOff>
                <xdr:row>118</xdr:row>
                <xdr:rowOff>981075</xdr:rowOff>
              </to>
            </anchor>
          </objectPr>
        </oleObject>
      </mc:Choice>
      <mc:Fallback>
        <oleObject progId="ChemDraw.Document.6.0" shapeId="3237" r:id="rId310"/>
      </mc:Fallback>
    </mc:AlternateContent>
    <mc:AlternateContent xmlns:mc="http://schemas.openxmlformats.org/markup-compatibility/2006">
      <mc:Choice Requires="x14">
        <oleObject progId="ChemDraw.Document.6.0" shapeId="3238" r:id="rId312">
          <objectPr defaultSize="0" autoPict="0" r:id="rId313">
            <anchor moveWithCells="1">
              <from>
                <xdr:col>4</xdr:col>
                <xdr:colOff>142875</xdr:colOff>
                <xdr:row>268</xdr:row>
                <xdr:rowOff>66675</xdr:rowOff>
              </from>
              <to>
                <xdr:col>4</xdr:col>
                <xdr:colOff>1924050</xdr:colOff>
                <xdr:row>268</xdr:row>
                <xdr:rowOff>1000125</xdr:rowOff>
              </to>
            </anchor>
          </objectPr>
        </oleObject>
      </mc:Choice>
      <mc:Fallback>
        <oleObject progId="ChemDraw.Document.6.0" shapeId="3238" r:id="rId312"/>
      </mc:Fallback>
    </mc:AlternateContent>
    <mc:AlternateContent xmlns:mc="http://schemas.openxmlformats.org/markup-compatibility/2006">
      <mc:Choice Requires="x14">
        <oleObject progId="ChemDraw.Document.6.0" shapeId="3239" r:id="rId314">
          <objectPr defaultSize="0" autoPict="0" r:id="rId315">
            <anchor moveWithCells="1">
              <from>
                <xdr:col>4</xdr:col>
                <xdr:colOff>409575</xdr:colOff>
                <xdr:row>269</xdr:row>
                <xdr:rowOff>114300</xdr:rowOff>
              </from>
              <to>
                <xdr:col>4</xdr:col>
                <xdr:colOff>1457325</xdr:colOff>
                <xdr:row>269</xdr:row>
                <xdr:rowOff>1047750</xdr:rowOff>
              </to>
            </anchor>
          </objectPr>
        </oleObject>
      </mc:Choice>
      <mc:Fallback>
        <oleObject progId="ChemDraw.Document.6.0" shapeId="3239" r:id="rId314"/>
      </mc:Fallback>
    </mc:AlternateContent>
    <mc:AlternateContent xmlns:mc="http://schemas.openxmlformats.org/markup-compatibility/2006">
      <mc:Choice Requires="x14">
        <oleObject progId="ChemDraw.Document.6.0" shapeId="3240" r:id="rId316">
          <objectPr defaultSize="0" autoPict="0" r:id="rId317">
            <anchor moveWithCells="1">
              <from>
                <xdr:col>4</xdr:col>
                <xdr:colOff>304800</xdr:colOff>
                <xdr:row>270</xdr:row>
                <xdr:rowOff>85725</xdr:rowOff>
              </from>
              <to>
                <xdr:col>4</xdr:col>
                <xdr:colOff>1504950</xdr:colOff>
                <xdr:row>270</xdr:row>
                <xdr:rowOff>1076325</xdr:rowOff>
              </to>
            </anchor>
          </objectPr>
        </oleObject>
      </mc:Choice>
      <mc:Fallback>
        <oleObject progId="ChemDraw.Document.6.0" shapeId="3240" r:id="rId316"/>
      </mc:Fallback>
    </mc:AlternateContent>
    <mc:AlternateContent xmlns:mc="http://schemas.openxmlformats.org/markup-compatibility/2006">
      <mc:Choice Requires="x14">
        <oleObject progId="ChemDraw.Document.6.0" shapeId="3241" r:id="rId318">
          <objectPr defaultSize="0" autoPict="0" r:id="rId319">
            <anchor moveWithCells="1">
              <from>
                <xdr:col>4</xdr:col>
                <xdr:colOff>257175</xdr:colOff>
                <xdr:row>349</xdr:row>
                <xdr:rowOff>85725</xdr:rowOff>
              </from>
              <to>
                <xdr:col>4</xdr:col>
                <xdr:colOff>1552575</xdr:colOff>
                <xdr:row>349</xdr:row>
                <xdr:rowOff>1162050</xdr:rowOff>
              </to>
            </anchor>
          </objectPr>
        </oleObject>
      </mc:Choice>
      <mc:Fallback>
        <oleObject progId="ChemDraw.Document.6.0" shapeId="3241" r:id="rId318"/>
      </mc:Fallback>
    </mc:AlternateContent>
    <mc:AlternateContent xmlns:mc="http://schemas.openxmlformats.org/markup-compatibility/2006">
      <mc:Choice Requires="x14">
        <oleObject progId="ChemDraw.Document.6.0" shapeId="3242" r:id="rId320">
          <objectPr defaultSize="0" autoPict="0" r:id="rId321">
            <anchor moveWithCells="1">
              <from>
                <xdr:col>4</xdr:col>
                <xdr:colOff>314325</xdr:colOff>
                <xdr:row>350</xdr:row>
                <xdr:rowOff>76200</xdr:rowOff>
              </from>
              <to>
                <xdr:col>4</xdr:col>
                <xdr:colOff>1314450</xdr:colOff>
                <xdr:row>350</xdr:row>
                <xdr:rowOff>1114425</xdr:rowOff>
              </to>
            </anchor>
          </objectPr>
        </oleObject>
      </mc:Choice>
      <mc:Fallback>
        <oleObject progId="ChemDraw.Document.6.0" shapeId="3242" r:id="rId320"/>
      </mc:Fallback>
    </mc:AlternateContent>
    <mc:AlternateContent xmlns:mc="http://schemas.openxmlformats.org/markup-compatibility/2006">
      <mc:Choice Requires="x14">
        <oleObject progId="ChemDraw.Document.6.0" shapeId="3243" r:id="rId322">
          <objectPr defaultSize="0" autoPict="0" r:id="rId323">
            <anchor moveWithCells="1">
              <from>
                <xdr:col>4</xdr:col>
                <xdr:colOff>276225</xdr:colOff>
                <xdr:row>351</xdr:row>
                <xdr:rowOff>57150</xdr:rowOff>
              </from>
              <to>
                <xdr:col>4</xdr:col>
                <xdr:colOff>1638300</xdr:colOff>
                <xdr:row>351</xdr:row>
                <xdr:rowOff>1076325</xdr:rowOff>
              </to>
            </anchor>
          </objectPr>
        </oleObject>
      </mc:Choice>
      <mc:Fallback>
        <oleObject progId="ChemDraw.Document.6.0" shapeId="3243" r:id="rId322"/>
      </mc:Fallback>
    </mc:AlternateContent>
    <mc:AlternateContent xmlns:mc="http://schemas.openxmlformats.org/markup-compatibility/2006">
      <mc:Choice Requires="x14">
        <oleObject progId="ChemDraw.Document.6.0" shapeId="3244" r:id="rId324">
          <objectPr defaultSize="0" autoPict="0" r:id="rId325">
            <anchor moveWithCells="1">
              <from>
                <xdr:col>4</xdr:col>
                <xdr:colOff>276225</xdr:colOff>
                <xdr:row>352</xdr:row>
                <xdr:rowOff>76200</xdr:rowOff>
              </from>
              <to>
                <xdr:col>4</xdr:col>
                <xdr:colOff>1666875</xdr:colOff>
                <xdr:row>352</xdr:row>
                <xdr:rowOff>1123950</xdr:rowOff>
              </to>
            </anchor>
          </objectPr>
        </oleObject>
      </mc:Choice>
      <mc:Fallback>
        <oleObject progId="ChemDraw.Document.6.0" shapeId="3244" r:id="rId324"/>
      </mc:Fallback>
    </mc:AlternateContent>
    <mc:AlternateContent xmlns:mc="http://schemas.openxmlformats.org/markup-compatibility/2006">
      <mc:Choice Requires="x14">
        <oleObject progId="ChemDraw.Document.6.0" shapeId="3245" r:id="rId326">
          <objectPr defaultSize="0" autoPict="0" r:id="rId327">
            <anchor moveWithCells="1">
              <from>
                <xdr:col>4</xdr:col>
                <xdr:colOff>266700</xdr:colOff>
                <xdr:row>353</xdr:row>
                <xdr:rowOff>85725</xdr:rowOff>
              </from>
              <to>
                <xdr:col>4</xdr:col>
                <xdr:colOff>1695450</xdr:colOff>
                <xdr:row>353</xdr:row>
                <xdr:rowOff>1076325</xdr:rowOff>
              </to>
            </anchor>
          </objectPr>
        </oleObject>
      </mc:Choice>
      <mc:Fallback>
        <oleObject progId="ChemDraw.Document.6.0" shapeId="3245" r:id="rId326"/>
      </mc:Fallback>
    </mc:AlternateContent>
    <mc:AlternateContent xmlns:mc="http://schemas.openxmlformats.org/markup-compatibility/2006">
      <mc:Choice Requires="x14">
        <oleObject progId="ChemDraw.Document.6.0" shapeId="3246" r:id="rId328">
          <objectPr defaultSize="0" autoPict="0" r:id="rId329">
            <anchor moveWithCells="1">
              <from>
                <xdr:col>4</xdr:col>
                <xdr:colOff>361950</xdr:colOff>
                <xdr:row>411</xdr:row>
                <xdr:rowOff>95250</xdr:rowOff>
              </from>
              <to>
                <xdr:col>4</xdr:col>
                <xdr:colOff>1447800</xdr:colOff>
                <xdr:row>411</xdr:row>
                <xdr:rowOff>1143000</xdr:rowOff>
              </to>
            </anchor>
          </objectPr>
        </oleObject>
      </mc:Choice>
      <mc:Fallback>
        <oleObject progId="ChemDraw.Document.6.0" shapeId="3246" r:id="rId328"/>
      </mc:Fallback>
    </mc:AlternateContent>
    <mc:AlternateContent xmlns:mc="http://schemas.openxmlformats.org/markup-compatibility/2006">
      <mc:Choice Requires="x14">
        <oleObject progId="ChemDraw.Document.6.0" shapeId="3247" r:id="rId330">
          <objectPr defaultSize="0" autoPict="0" r:id="rId331">
            <anchor moveWithCells="1">
              <from>
                <xdr:col>4</xdr:col>
                <xdr:colOff>419100</xdr:colOff>
                <xdr:row>418</xdr:row>
                <xdr:rowOff>76200</xdr:rowOff>
              </from>
              <to>
                <xdr:col>4</xdr:col>
                <xdr:colOff>1209675</xdr:colOff>
                <xdr:row>418</xdr:row>
                <xdr:rowOff>1114425</xdr:rowOff>
              </to>
            </anchor>
          </objectPr>
        </oleObject>
      </mc:Choice>
      <mc:Fallback>
        <oleObject progId="ChemDraw.Document.6.0" shapeId="3247" r:id="rId330"/>
      </mc:Fallback>
    </mc:AlternateContent>
    <mc:AlternateContent xmlns:mc="http://schemas.openxmlformats.org/markup-compatibility/2006">
      <mc:Choice Requires="x14">
        <oleObject progId="ChemDraw.Document.6.0" shapeId="3248" r:id="rId332">
          <objectPr defaultSize="0" autoPict="0" r:id="rId333">
            <anchor moveWithCells="1">
              <from>
                <xdr:col>4</xdr:col>
                <xdr:colOff>390525</xdr:colOff>
                <xdr:row>419</xdr:row>
                <xdr:rowOff>57150</xdr:rowOff>
              </from>
              <to>
                <xdr:col>4</xdr:col>
                <xdr:colOff>1076325</xdr:colOff>
                <xdr:row>419</xdr:row>
                <xdr:rowOff>1171575</xdr:rowOff>
              </to>
            </anchor>
          </objectPr>
        </oleObject>
      </mc:Choice>
      <mc:Fallback>
        <oleObject progId="ChemDraw.Document.6.0" shapeId="3248" r:id="rId332"/>
      </mc:Fallback>
    </mc:AlternateContent>
    <mc:AlternateContent xmlns:mc="http://schemas.openxmlformats.org/markup-compatibility/2006">
      <mc:Choice Requires="x14">
        <oleObject progId="ChemDraw.Document.6.0" shapeId="3249" r:id="rId334">
          <objectPr defaultSize="0" autoPict="0" r:id="rId335">
            <anchor moveWithCells="1">
              <from>
                <xdr:col>4</xdr:col>
                <xdr:colOff>390525</xdr:colOff>
                <xdr:row>420</xdr:row>
                <xdr:rowOff>76200</xdr:rowOff>
              </from>
              <to>
                <xdr:col>4</xdr:col>
                <xdr:colOff>1352550</xdr:colOff>
                <xdr:row>420</xdr:row>
                <xdr:rowOff>1123950</xdr:rowOff>
              </to>
            </anchor>
          </objectPr>
        </oleObject>
      </mc:Choice>
      <mc:Fallback>
        <oleObject progId="ChemDraw.Document.6.0" shapeId="3249" r:id="rId334"/>
      </mc:Fallback>
    </mc:AlternateContent>
    <mc:AlternateContent xmlns:mc="http://schemas.openxmlformats.org/markup-compatibility/2006">
      <mc:Choice Requires="x14">
        <oleObject progId="ChemDraw.Document.6.0" shapeId="3250" r:id="rId336">
          <objectPr defaultSize="0" autoPict="0" r:id="rId337">
            <anchor moveWithCells="1">
              <from>
                <xdr:col>4</xdr:col>
                <xdr:colOff>152400</xdr:colOff>
                <xdr:row>421</xdr:row>
                <xdr:rowOff>152400</xdr:rowOff>
              </from>
              <to>
                <xdr:col>4</xdr:col>
                <xdr:colOff>1781175</xdr:colOff>
                <xdr:row>421</xdr:row>
                <xdr:rowOff>1028700</xdr:rowOff>
              </to>
            </anchor>
          </objectPr>
        </oleObject>
      </mc:Choice>
      <mc:Fallback>
        <oleObject progId="ChemDraw.Document.6.0" shapeId="3250" r:id="rId336"/>
      </mc:Fallback>
    </mc:AlternateContent>
    <mc:AlternateContent xmlns:mc="http://schemas.openxmlformats.org/markup-compatibility/2006">
      <mc:Choice Requires="x14">
        <oleObject progId="ChemDraw.Document.6.0" shapeId="3251" r:id="rId338">
          <objectPr defaultSize="0" autoPict="0" r:id="rId339">
            <anchor moveWithCells="1">
              <from>
                <xdr:col>4</xdr:col>
                <xdr:colOff>314325</xdr:colOff>
                <xdr:row>634</xdr:row>
                <xdr:rowOff>304800</xdr:rowOff>
              </from>
              <to>
                <xdr:col>4</xdr:col>
                <xdr:colOff>1428750</xdr:colOff>
                <xdr:row>634</xdr:row>
                <xdr:rowOff>933450</xdr:rowOff>
              </to>
            </anchor>
          </objectPr>
        </oleObject>
      </mc:Choice>
      <mc:Fallback>
        <oleObject progId="ChemDraw.Document.6.0" shapeId="3251" r:id="rId338"/>
      </mc:Fallback>
    </mc:AlternateContent>
    <mc:AlternateContent xmlns:mc="http://schemas.openxmlformats.org/markup-compatibility/2006">
      <mc:Choice Requires="x14">
        <oleObject progId="ChemDraw.Document.6.0" shapeId="3252" r:id="rId340">
          <objectPr defaultSize="0" autoPict="0" r:id="rId341">
            <anchor moveWithCells="1">
              <from>
                <xdr:col>4</xdr:col>
                <xdr:colOff>314325</xdr:colOff>
                <xdr:row>783</xdr:row>
                <xdr:rowOff>114300</xdr:rowOff>
              </from>
              <to>
                <xdr:col>4</xdr:col>
                <xdr:colOff>1714500</xdr:colOff>
                <xdr:row>783</xdr:row>
                <xdr:rowOff>1066800</xdr:rowOff>
              </to>
            </anchor>
          </objectPr>
        </oleObject>
      </mc:Choice>
      <mc:Fallback>
        <oleObject progId="ChemDraw.Document.6.0" shapeId="3252" r:id="rId340"/>
      </mc:Fallback>
    </mc:AlternateContent>
    <mc:AlternateContent xmlns:mc="http://schemas.openxmlformats.org/markup-compatibility/2006">
      <mc:Choice Requires="x14">
        <oleObject progId="ChemDraw.Document.6.0" shapeId="3253" r:id="rId342">
          <objectPr defaultSize="0" autoPict="0" r:id="rId343">
            <anchor moveWithCells="1">
              <from>
                <xdr:col>4</xdr:col>
                <xdr:colOff>180975</xdr:colOff>
                <xdr:row>784</xdr:row>
                <xdr:rowOff>142875</xdr:rowOff>
              </from>
              <to>
                <xdr:col>4</xdr:col>
                <xdr:colOff>1600200</xdr:colOff>
                <xdr:row>784</xdr:row>
                <xdr:rowOff>1076325</xdr:rowOff>
              </to>
            </anchor>
          </objectPr>
        </oleObject>
      </mc:Choice>
      <mc:Fallback>
        <oleObject progId="ChemDraw.Document.6.0" shapeId="3253" r:id="rId342"/>
      </mc:Fallback>
    </mc:AlternateContent>
    <mc:AlternateContent xmlns:mc="http://schemas.openxmlformats.org/markup-compatibility/2006">
      <mc:Choice Requires="x14">
        <oleObject progId="ChemDraw.Document.6.0" shapeId="3254" r:id="rId344">
          <objectPr defaultSize="0" autoPict="0" r:id="rId345">
            <anchor moveWithCells="1">
              <from>
                <xdr:col>4</xdr:col>
                <xdr:colOff>152400</xdr:colOff>
                <xdr:row>785</xdr:row>
                <xdr:rowOff>57150</xdr:rowOff>
              </from>
              <to>
                <xdr:col>4</xdr:col>
                <xdr:colOff>1781175</xdr:colOff>
                <xdr:row>785</xdr:row>
                <xdr:rowOff>876300</xdr:rowOff>
              </to>
            </anchor>
          </objectPr>
        </oleObject>
      </mc:Choice>
      <mc:Fallback>
        <oleObject progId="ChemDraw.Document.6.0" shapeId="3254" r:id="rId344"/>
      </mc:Fallback>
    </mc:AlternateContent>
    <mc:AlternateContent xmlns:mc="http://schemas.openxmlformats.org/markup-compatibility/2006">
      <mc:Choice Requires="x14">
        <oleObject progId="ChemDraw.Document.6.0" shapeId="3255" r:id="rId346">
          <objectPr defaultSize="0" autoPict="0" r:id="rId347">
            <anchor moveWithCells="1">
              <from>
                <xdr:col>4</xdr:col>
                <xdr:colOff>304800</xdr:colOff>
                <xdr:row>786</xdr:row>
                <xdr:rowOff>104775</xdr:rowOff>
              </from>
              <to>
                <xdr:col>4</xdr:col>
                <xdr:colOff>1409700</xdr:colOff>
                <xdr:row>786</xdr:row>
                <xdr:rowOff>1143000</xdr:rowOff>
              </to>
            </anchor>
          </objectPr>
        </oleObject>
      </mc:Choice>
      <mc:Fallback>
        <oleObject progId="ChemDraw.Document.6.0" shapeId="3255" r:id="rId346"/>
      </mc:Fallback>
    </mc:AlternateContent>
    <mc:AlternateContent xmlns:mc="http://schemas.openxmlformats.org/markup-compatibility/2006">
      <mc:Choice Requires="x14">
        <oleObject progId="ChemDraw.Document.6.0" shapeId="3257" r:id="rId348">
          <objectPr defaultSize="0" autoPict="0" r:id="rId349">
            <anchor moveWithCells="1">
              <from>
                <xdr:col>4</xdr:col>
                <xdr:colOff>95250</xdr:colOff>
                <xdr:row>788</xdr:row>
                <xdr:rowOff>190500</xdr:rowOff>
              </from>
              <to>
                <xdr:col>4</xdr:col>
                <xdr:colOff>1838325</xdr:colOff>
                <xdr:row>788</xdr:row>
                <xdr:rowOff>781050</xdr:rowOff>
              </to>
            </anchor>
          </objectPr>
        </oleObject>
      </mc:Choice>
      <mc:Fallback>
        <oleObject progId="ChemDraw.Document.6.0" shapeId="3257" r:id="rId348"/>
      </mc:Fallback>
    </mc:AlternateContent>
    <mc:AlternateContent xmlns:mc="http://schemas.openxmlformats.org/markup-compatibility/2006">
      <mc:Choice Requires="x14">
        <oleObject progId="ChemDraw.Document.6.0" shapeId="3261" r:id="rId350">
          <objectPr defaultSize="0" autoPict="0" r:id="rId351">
            <anchor moveWithCells="1">
              <from>
                <xdr:col>4</xdr:col>
                <xdr:colOff>295275</xdr:colOff>
                <xdr:row>748</xdr:row>
                <xdr:rowOff>104775</xdr:rowOff>
              </from>
              <to>
                <xdr:col>4</xdr:col>
                <xdr:colOff>1552575</xdr:colOff>
                <xdr:row>748</xdr:row>
                <xdr:rowOff>1028700</xdr:rowOff>
              </to>
            </anchor>
          </objectPr>
        </oleObject>
      </mc:Choice>
      <mc:Fallback>
        <oleObject progId="ChemDraw.Document.6.0" shapeId="3261" r:id="rId350"/>
      </mc:Fallback>
    </mc:AlternateContent>
    <mc:AlternateContent xmlns:mc="http://schemas.openxmlformats.org/markup-compatibility/2006">
      <mc:Choice Requires="x14">
        <oleObject progId="ChemDraw.Document.6.0" shapeId="3262" r:id="rId352">
          <objectPr defaultSize="0" autoPict="0" r:id="rId353">
            <anchor moveWithCells="1">
              <from>
                <xdr:col>4</xdr:col>
                <xdr:colOff>285750</xdr:colOff>
                <xdr:row>749</xdr:row>
                <xdr:rowOff>152400</xdr:rowOff>
              </from>
              <to>
                <xdr:col>4</xdr:col>
                <xdr:colOff>1790700</xdr:colOff>
                <xdr:row>749</xdr:row>
                <xdr:rowOff>1162050</xdr:rowOff>
              </to>
            </anchor>
          </objectPr>
        </oleObject>
      </mc:Choice>
      <mc:Fallback>
        <oleObject progId="ChemDraw.Document.6.0" shapeId="3262" r:id="rId352"/>
      </mc:Fallback>
    </mc:AlternateContent>
    <mc:AlternateContent xmlns:mc="http://schemas.openxmlformats.org/markup-compatibility/2006">
      <mc:Choice Requires="x14">
        <oleObject progId="ChemDraw.Document.6.0" shapeId="3263" r:id="rId354">
          <objectPr defaultSize="0" autoPict="0" r:id="rId355">
            <anchor moveWithCells="1">
              <from>
                <xdr:col>4</xdr:col>
                <xdr:colOff>295275</xdr:colOff>
                <xdr:row>750</xdr:row>
                <xdr:rowOff>76200</xdr:rowOff>
              </from>
              <to>
                <xdr:col>4</xdr:col>
                <xdr:colOff>1790700</xdr:colOff>
                <xdr:row>750</xdr:row>
                <xdr:rowOff>1209675</xdr:rowOff>
              </to>
            </anchor>
          </objectPr>
        </oleObject>
      </mc:Choice>
      <mc:Fallback>
        <oleObject progId="ChemDraw.Document.6.0" shapeId="3263" r:id="rId354"/>
      </mc:Fallback>
    </mc:AlternateContent>
    <mc:AlternateContent xmlns:mc="http://schemas.openxmlformats.org/markup-compatibility/2006">
      <mc:Choice Requires="x14">
        <oleObject progId="ChemDraw.Document.6.0" shapeId="3264" r:id="rId356">
          <objectPr defaultSize="0" autoPict="0" r:id="rId357">
            <anchor moveWithCells="1">
              <from>
                <xdr:col>4</xdr:col>
                <xdr:colOff>381000</xdr:colOff>
                <xdr:row>751</xdr:row>
                <xdr:rowOff>76200</xdr:rowOff>
              </from>
              <to>
                <xdr:col>4</xdr:col>
                <xdr:colOff>1885950</xdr:colOff>
                <xdr:row>751</xdr:row>
                <xdr:rowOff>1171575</xdr:rowOff>
              </to>
            </anchor>
          </objectPr>
        </oleObject>
      </mc:Choice>
      <mc:Fallback>
        <oleObject progId="ChemDraw.Document.6.0" shapeId="3264" r:id="rId356"/>
      </mc:Fallback>
    </mc:AlternateContent>
    <mc:AlternateContent xmlns:mc="http://schemas.openxmlformats.org/markup-compatibility/2006">
      <mc:Choice Requires="x14">
        <oleObject progId="ChemDraw.Document.6.0" shapeId="3265" r:id="rId358">
          <objectPr defaultSize="0" autoPict="0" r:id="rId359">
            <anchor moveWithCells="1">
              <from>
                <xdr:col>4</xdr:col>
                <xdr:colOff>276225</xdr:colOff>
                <xdr:row>752</xdr:row>
                <xdr:rowOff>66675</xdr:rowOff>
              </from>
              <to>
                <xdr:col>4</xdr:col>
                <xdr:colOff>1790700</xdr:colOff>
                <xdr:row>752</xdr:row>
                <xdr:rowOff>1123950</xdr:rowOff>
              </to>
            </anchor>
          </objectPr>
        </oleObject>
      </mc:Choice>
      <mc:Fallback>
        <oleObject progId="ChemDraw.Document.6.0" shapeId="3265" r:id="rId358"/>
      </mc:Fallback>
    </mc:AlternateContent>
    <mc:AlternateContent xmlns:mc="http://schemas.openxmlformats.org/markup-compatibility/2006">
      <mc:Choice Requires="x14">
        <oleObject progId="ChemDraw.Document.6.0" shapeId="3266" r:id="rId360">
          <objectPr defaultSize="0" autoPict="0" r:id="rId361">
            <anchor moveWithCells="1">
              <from>
                <xdr:col>4</xdr:col>
                <xdr:colOff>323850</xdr:colOff>
                <xdr:row>753</xdr:row>
                <xdr:rowOff>57150</xdr:rowOff>
              </from>
              <to>
                <xdr:col>4</xdr:col>
                <xdr:colOff>1504950</xdr:colOff>
                <xdr:row>753</xdr:row>
                <xdr:rowOff>1114425</xdr:rowOff>
              </to>
            </anchor>
          </objectPr>
        </oleObject>
      </mc:Choice>
      <mc:Fallback>
        <oleObject progId="ChemDraw.Document.6.0" shapeId="3266" r:id="rId360"/>
      </mc:Fallback>
    </mc:AlternateContent>
    <mc:AlternateContent xmlns:mc="http://schemas.openxmlformats.org/markup-compatibility/2006">
      <mc:Choice Requires="x14">
        <oleObject progId="ChemDraw.Document.6.0" shapeId="3267" r:id="rId362">
          <objectPr defaultSize="0" autoPict="0" r:id="rId363">
            <anchor moveWithCells="1">
              <from>
                <xdr:col>4</xdr:col>
                <xdr:colOff>285750</xdr:colOff>
                <xdr:row>754</xdr:row>
                <xdr:rowOff>95250</xdr:rowOff>
              </from>
              <to>
                <xdr:col>4</xdr:col>
                <xdr:colOff>1524000</xdr:colOff>
                <xdr:row>754</xdr:row>
                <xdr:rowOff>1095375</xdr:rowOff>
              </to>
            </anchor>
          </objectPr>
        </oleObject>
      </mc:Choice>
      <mc:Fallback>
        <oleObject progId="ChemDraw.Document.6.0" shapeId="3267" r:id="rId362"/>
      </mc:Fallback>
    </mc:AlternateContent>
    <mc:AlternateContent xmlns:mc="http://schemas.openxmlformats.org/markup-compatibility/2006">
      <mc:Choice Requires="x14">
        <oleObject progId="ChemDraw.Document.6.0" shapeId="3268" r:id="rId364">
          <objectPr defaultSize="0" autoPict="0" r:id="rId365">
            <anchor moveWithCells="1">
              <from>
                <xdr:col>4</xdr:col>
                <xdr:colOff>238125</xdr:colOff>
                <xdr:row>755</xdr:row>
                <xdr:rowOff>28575</xdr:rowOff>
              </from>
              <to>
                <xdr:col>4</xdr:col>
                <xdr:colOff>1647825</xdr:colOff>
                <xdr:row>755</xdr:row>
                <xdr:rowOff>1114425</xdr:rowOff>
              </to>
            </anchor>
          </objectPr>
        </oleObject>
      </mc:Choice>
      <mc:Fallback>
        <oleObject progId="ChemDraw.Document.6.0" shapeId="3268" r:id="rId364"/>
      </mc:Fallback>
    </mc:AlternateContent>
    <mc:AlternateContent xmlns:mc="http://schemas.openxmlformats.org/markup-compatibility/2006">
      <mc:Choice Requires="x14">
        <oleObject progId="ChemDraw.Document.6.0" shapeId="3269" r:id="rId366">
          <objectPr defaultSize="0" autoPict="0" r:id="rId367">
            <anchor moveWithCells="1">
              <from>
                <xdr:col>4</xdr:col>
                <xdr:colOff>266700</xdr:colOff>
                <xdr:row>756</xdr:row>
                <xdr:rowOff>85725</xdr:rowOff>
              </from>
              <to>
                <xdr:col>4</xdr:col>
                <xdr:colOff>1552575</xdr:colOff>
                <xdr:row>756</xdr:row>
                <xdr:rowOff>1095375</xdr:rowOff>
              </to>
            </anchor>
          </objectPr>
        </oleObject>
      </mc:Choice>
      <mc:Fallback>
        <oleObject progId="ChemDraw.Document.6.0" shapeId="3269" r:id="rId366"/>
      </mc:Fallback>
    </mc:AlternateContent>
    <mc:AlternateContent xmlns:mc="http://schemas.openxmlformats.org/markup-compatibility/2006">
      <mc:Choice Requires="x14">
        <oleObject progId="ChemDraw.Document.6.0" shapeId="3270" r:id="rId368">
          <objectPr defaultSize="0" autoPict="0" r:id="rId369">
            <anchor moveWithCells="1">
              <from>
                <xdr:col>4</xdr:col>
                <xdr:colOff>276225</xdr:colOff>
                <xdr:row>757</xdr:row>
                <xdr:rowOff>76200</xdr:rowOff>
              </from>
              <to>
                <xdr:col>4</xdr:col>
                <xdr:colOff>1733550</xdr:colOff>
                <xdr:row>757</xdr:row>
                <xdr:rowOff>1171575</xdr:rowOff>
              </to>
            </anchor>
          </objectPr>
        </oleObject>
      </mc:Choice>
      <mc:Fallback>
        <oleObject progId="ChemDraw.Document.6.0" shapeId="3270" r:id="rId368"/>
      </mc:Fallback>
    </mc:AlternateContent>
    <mc:AlternateContent xmlns:mc="http://schemas.openxmlformats.org/markup-compatibility/2006">
      <mc:Choice Requires="x14">
        <oleObject progId="ChemDraw.Document.6.0" shapeId="3271" r:id="rId370">
          <objectPr defaultSize="0" autoPict="0" r:id="rId371">
            <anchor moveWithCells="1">
              <from>
                <xdr:col>4</xdr:col>
                <xdr:colOff>342900</xdr:colOff>
                <xdr:row>758</xdr:row>
                <xdr:rowOff>85725</xdr:rowOff>
              </from>
              <to>
                <xdr:col>4</xdr:col>
                <xdr:colOff>1838325</xdr:colOff>
                <xdr:row>758</xdr:row>
                <xdr:rowOff>1095375</xdr:rowOff>
              </to>
            </anchor>
          </objectPr>
        </oleObject>
      </mc:Choice>
      <mc:Fallback>
        <oleObject progId="ChemDraw.Document.6.0" shapeId="3271" r:id="rId370"/>
      </mc:Fallback>
    </mc:AlternateContent>
    <mc:AlternateContent xmlns:mc="http://schemas.openxmlformats.org/markup-compatibility/2006">
      <mc:Choice Requires="x14">
        <oleObject progId="ChemDraw.Document.6.0" shapeId="3272" r:id="rId372">
          <objectPr defaultSize="0" autoPict="0" r:id="rId373">
            <anchor moveWithCells="1">
              <from>
                <xdr:col>4</xdr:col>
                <xdr:colOff>371475</xdr:colOff>
                <xdr:row>767</xdr:row>
                <xdr:rowOff>180975</xdr:rowOff>
              </from>
              <to>
                <xdr:col>4</xdr:col>
                <xdr:colOff>1314450</xdr:colOff>
                <xdr:row>767</xdr:row>
                <xdr:rowOff>1209675</xdr:rowOff>
              </to>
            </anchor>
          </objectPr>
        </oleObject>
      </mc:Choice>
      <mc:Fallback>
        <oleObject progId="ChemDraw.Document.6.0" shapeId="3272" r:id="rId372"/>
      </mc:Fallback>
    </mc:AlternateContent>
    <mc:AlternateContent xmlns:mc="http://schemas.openxmlformats.org/markup-compatibility/2006">
      <mc:Choice Requires="x14">
        <oleObject progId="ChemDraw.Document.6.0" shapeId="3273" r:id="rId374">
          <objectPr defaultSize="0" autoPict="0" r:id="rId375">
            <anchor moveWithCells="1">
              <from>
                <xdr:col>4</xdr:col>
                <xdr:colOff>371475</xdr:colOff>
                <xdr:row>768</xdr:row>
                <xdr:rowOff>142875</xdr:rowOff>
              </from>
              <to>
                <xdr:col>4</xdr:col>
                <xdr:colOff>1190625</xdr:colOff>
                <xdr:row>768</xdr:row>
                <xdr:rowOff>1000125</xdr:rowOff>
              </to>
            </anchor>
          </objectPr>
        </oleObject>
      </mc:Choice>
      <mc:Fallback>
        <oleObject progId="ChemDraw.Document.6.0" shapeId="3273" r:id="rId374"/>
      </mc:Fallback>
    </mc:AlternateContent>
    <mc:AlternateContent xmlns:mc="http://schemas.openxmlformats.org/markup-compatibility/2006">
      <mc:Choice Requires="x14">
        <oleObject progId="ChemDraw.Document.6.0" shapeId="3276" r:id="rId376">
          <objectPr defaultSize="0" autoPict="0" r:id="rId377">
            <anchor moveWithCells="1">
              <from>
                <xdr:col>4</xdr:col>
                <xdr:colOff>104775</xdr:colOff>
                <xdr:row>776</xdr:row>
                <xdr:rowOff>161925</xdr:rowOff>
              </from>
              <to>
                <xdr:col>4</xdr:col>
                <xdr:colOff>1952625</xdr:colOff>
                <xdr:row>776</xdr:row>
                <xdr:rowOff>933450</xdr:rowOff>
              </to>
            </anchor>
          </objectPr>
        </oleObject>
      </mc:Choice>
      <mc:Fallback>
        <oleObject progId="ChemDraw.Document.6.0" shapeId="3276" r:id="rId376"/>
      </mc:Fallback>
    </mc:AlternateContent>
    <mc:AlternateContent xmlns:mc="http://schemas.openxmlformats.org/markup-compatibility/2006">
      <mc:Choice Requires="x14">
        <oleObject progId="ChemDraw.Document.6.0" shapeId="3278" r:id="rId378">
          <objectPr defaultSize="0" autoPict="0" r:id="rId379">
            <anchor moveWithCells="1">
              <from>
                <xdr:col>4</xdr:col>
                <xdr:colOff>171450</xdr:colOff>
                <xdr:row>807</xdr:row>
                <xdr:rowOff>85725</xdr:rowOff>
              </from>
              <to>
                <xdr:col>4</xdr:col>
                <xdr:colOff>1790700</xdr:colOff>
                <xdr:row>807</xdr:row>
                <xdr:rowOff>1000125</xdr:rowOff>
              </to>
            </anchor>
          </objectPr>
        </oleObject>
      </mc:Choice>
      <mc:Fallback>
        <oleObject progId="ChemDraw.Document.6.0" shapeId="3278" r:id="rId378"/>
      </mc:Fallback>
    </mc:AlternateContent>
    <mc:AlternateContent xmlns:mc="http://schemas.openxmlformats.org/markup-compatibility/2006">
      <mc:Choice Requires="x14">
        <oleObject progId="ChemDraw.Document.6.0" shapeId="3279" r:id="rId380">
          <objectPr defaultSize="0" autoPict="0" r:id="rId381">
            <anchor moveWithCells="1">
              <from>
                <xdr:col>4</xdr:col>
                <xdr:colOff>285750</xdr:colOff>
                <xdr:row>778</xdr:row>
                <xdr:rowOff>114300</xdr:rowOff>
              </from>
              <to>
                <xdr:col>4</xdr:col>
                <xdr:colOff>1552575</xdr:colOff>
                <xdr:row>778</xdr:row>
                <xdr:rowOff>1066800</xdr:rowOff>
              </to>
            </anchor>
          </objectPr>
        </oleObject>
      </mc:Choice>
      <mc:Fallback>
        <oleObject progId="ChemDraw.Document.6.0" shapeId="3279" r:id="rId380"/>
      </mc:Fallback>
    </mc:AlternateContent>
    <mc:AlternateContent xmlns:mc="http://schemas.openxmlformats.org/markup-compatibility/2006">
      <mc:Choice Requires="x14">
        <oleObject progId="ChemDraw.Document.6.0" shapeId="3281" r:id="rId382">
          <objectPr defaultSize="0" autoPict="0" r:id="rId383">
            <anchor moveWithCells="1">
              <from>
                <xdr:col>4</xdr:col>
                <xdr:colOff>161925</xdr:colOff>
                <xdr:row>759</xdr:row>
                <xdr:rowOff>133350</xdr:rowOff>
              </from>
              <to>
                <xdr:col>4</xdr:col>
                <xdr:colOff>1924050</xdr:colOff>
                <xdr:row>759</xdr:row>
                <xdr:rowOff>1076325</xdr:rowOff>
              </to>
            </anchor>
          </objectPr>
        </oleObject>
      </mc:Choice>
      <mc:Fallback>
        <oleObject progId="ChemDraw.Document.6.0" shapeId="3281" r:id="rId382"/>
      </mc:Fallback>
    </mc:AlternateContent>
    <mc:AlternateContent xmlns:mc="http://schemas.openxmlformats.org/markup-compatibility/2006">
      <mc:Choice Requires="x14">
        <oleObject progId="ChemDraw.Document.6.0" shapeId="3282" r:id="rId384">
          <objectPr defaultSize="0" autoPict="0" r:id="rId385">
            <anchor moveWithCells="1">
              <from>
                <xdr:col>4</xdr:col>
                <xdr:colOff>266700</xdr:colOff>
                <xdr:row>760</xdr:row>
                <xdr:rowOff>85725</xdr:rowOff>
              </from>
              <to>
                <xdr:col>4</xdr:col>
                <xdr:colOff>1638300</xdr:colOff>
                <xdr:row>760</xdr:row>
                <xdr:rowOff>1123950</xdr:rowOff>
              </to>
            </anchor>
          </objectPr>
        </oleObject>
      </mc:Choice>
      <mc:Fallback>
        <oleObject progId="ChemDraw.Document.6.0" shapeId="3282" r:id="rId384"/>
      </mc:Fallback>
    </mc:AlternateContent>
    <mc:AlternateContent xmlns:mc="http://schemas.openxmlformats.org/markup-compatibility/2006">
      <mc:Choice Requires="x14">
        <oleObject progId="ChemDraw.Document.6.0" shapeId="3283" r:id="rId386">
          <objectPr defaultSize="0" autoPict="0" r:id="rId387">
            <anchor moveWithCells="1">
              <from>
                <xdr:col>4</xdr:col>
                <xdr:colOff>161925</xdr:colOff>
                <xdr:row>761</xdr:row>
                <xdr:rowOff>133350</xdr:rowOff>
              </from>
              <to>
                <xdr:col>4</xdr:col>
                <xdr:colOff>1647825</xdr:colOff>
                <xdr:row>761</xdr:row>
                <xdr:rowOff>1123950</xdr:rowOff>
              </to>
            </anchor>
          </objectPr>
        </oleObject>
      </mc:Choice>
      <mc:Fallback>
        <oleObject progId="ChemDraw.Document.6.0" shapeId="3283" r:id="rId386"/>
      </mc:Fallback>
    </mc:AlternateContent>
    <mc:AlternateContent xmlns:mc="http://schemas.openxmlformats.org/markup-compatibility/2006">
      <mc:Choice Requires="x14">
        <oleObject progId="ChemDraw.Document.6.0" shapeId="3284" r:id="rId388">
          <objectPr defaultSize="0" autoPict="0" r:id="rId389">
            <anchor moveWithCells="1">
              <from>
                <xdr:col>4</xdr:col>
                <xdr:colOff>381000</xdr:colOff>
                <xdr:row>250</xdr:row>
                <xdr:rowOff>104775</xdr:rowOff>
              </from>
              <to>
                <xdr:col>4</xdr:col>
                <xdr:colOff>1123950</xdr:colOff>
                <xdr:row>250</xdr:row>
                <xdr:rowOff>1095375</xdr:rowOff>
              </to>
            </anchor>
          </objectPr>
        </oleObject>
      </mc:Choice>
      <mc:Fallback>
        <oleObject progId="ChemDraw.Document.6.0" shapeId="3284" r:id="rId388"/>
      </mc:Fallback>
    </mc:AlternateContent>
    <mc:AlternateContent xmlns:mc="http://schemas.openxmlformats.org/markup-compatibility/2006">
      <mc:Choice Requires="x14">
        <oleObject progId="ChemDraw.Document.6.0" shapeId="3285" r:id="rId390">
          <objectPr defaultSize="0" autoPict="0" r:id="rId391">
            <anchor moveWithCells="1">
              <from>
                <xdr:col>4</xdr:col>
                <xdr:colOff>371475</xdr:colOff>
                <xdr:row>503</xdr:row>
                <xdr:rowOff>85725</xdr:rowOff>
              </from>
              <to>
                <xdr:col>4</xdr:col>
                <xdr:colOff>1524000</xdr:colOff>
                <xdr:row>503</xdr:row>
                <xdr:rowOff>1114425</xdr:rowOff>
              </to>
            </anchor>
          </objectPr>
        </oleObject>
      </mc:Choice>
      <mc:Fallback>
        <oleObject progId="ChemDraw.Document.6.0" shapeId="3285" r:id="rId390"/>
      </mc:Fallback>
    </mc:AlternateContent>
    <mc:AlternateContent xmlns:mc="http://schemas.openxmlformats.org/markup-compatibility/2006">
      <mc:Choice Requires="x14">
        <oleObject progId="ChemDraw.Document.6.0" shapeId="3286" r:id="rId392">
          <objectPr defaultSize="0" autoPict="0" r:id="rId393">
            <anchor moveWithCells="1">
              <from>
                <xdr:col>4</xdr:col>
                <xdr:colOff>495300</xdr:colOff>
                <xdr:row>317</xdr:row>
                <xdr:rowOff>66675</xdr:rowOff>
              </from>
              <to>
                <xdr:col>4</xdr:col>
                <xdr:colOff>1095375</xdr:colOff>
                <xdr:row>317</xdr:row>
                <xdr:rowOff>1123950</xdr:rowOff>
              </to>
            </anchor>
          </objectPr>
        </oleObject>
      </mc:Choice>
      <mc:Fallback>
        <oleObject progId="ChemDraw.Document.6.0" shapeId="3286" r:id="rId392"/>
      </mc:Fallback>
    </mc:AlternateContent>
    <mc:AlternateContent xmlns:mc="http://schemas.openxmlformats.org/markup-compatibility/2006">
      <mc:Choice Requires="x14">
        <oleObject progId="ChemDraw.Document.6.0" shapeId="3287" r:id="rId394">
          <objectPr defaultSize="0" autoPict="0" r:id="rId395">
            <anchor moveWithCells="1">
              <from>
                <xdr:col>4</xdr:col>
                <xdr:colOff>247650</xdr:colOff>
                <xdr:row>504</xdr:row>
                <xdr:rowOff>57150</xdr:rowOff>
              </from>
              <to>
                <xdr:col>4</xdr:col>
                <xdr:colOff>1571625</xdr:colOff>
                <xdr:row>504</xdr:row>
                <xdr:rowOff>1162050</xdr:rowOff>
              </to>
            </anchor>
          </objectPr>
        </oleObject>
      </mc:Choice>
      <mc:Fallback>
        <oleObject progId="ChemDraw.Document.6.0" shapeId="3287" r:id="rId394"/>
      </mc:Fallback>
    </mc:AlternateContent>
    <mc:AlternateContent xmlns:mc="http://schemas.openxmlformats.org/markup-compatibility/2006">
      <mc:Choice Requires="x14">
        <oleObject progId="ChemDraw.Document.6.0" shapeId="3288" r:id="rId396">
          <objectPr defaultSize="0" autoPict="0" r:id="rId397">
            <anchor moveWithCells="1">
              <from>
                <xdr:col>4</xdr:col>
                <xdr:colOff>247650</xdr:colOff>
                <xdr:row>505</xdr:row>
                <xdr:rowOff>57150</xdr:rowOff>
              </from>
              <to>
                <xdr:col>4</xdr:col>
                <xdr:colOff>1504950</xdr:colOff>
                <xdr:row>505</xdr:row>
                <xdr:rowOff>1114425</xdr:rowOff>
              </to>
            </anchor>
          </objectPr>
        </oleObject>
      </mc:Choice>
      <mc:Fallback>
        <oleObject progId="ChemDraw.Document.6.0" shapeId="3288" r:id="rId396"/>
      </mc:Fallback>
    </mc:AlternateContent>
    <mc:AlternateContent xmlns:mc="http://schemas.openxmlformats.org/markup-compatibility/2006">
      <mc:Choice Requires="x14">
        <oleObject progId="ChemDraw.Document.6.0" shapeId="3289" r:id="rId398">
          <objectPr defaultSize="0" autoPict="0" r:id="rId399">
            <anchor moveWithCells="1">
              <from>
                <xdr:col>4</xdr:col>
                <xdr:colOff>85725</xdr:colOff>
                <xdr:row>506</xdr:row>
                <xdr:rowOff>133350</xdr:rowOff>
              </from>
              <to>
                <xdr:col>4</xdr:col>
                <xdr:colOff>1905000</xdr:colOff>
                <xdr:row>506</xdr:row>
                <xdr:rowOff>904875</xdr:rowOff>
              </to>
            </anchor>
          </objectPr>
        </oleObject>
      </mc:Choice>
      <mc:Fallback>
        <oleObject progId="ChemDraw.Document.6.0" shapeId="3289" r:id="rId398"/>
      </mc:Fallback>
    </mc:AlternateContent>
    <mc:AlternateContent xmlns:mc="http://schemas.openxmlformats.org/markup-compatibility/2006">
      <mc:Choice Requires="x14">
        <oleObject progId="ChemDraw.Document.6.0" shapeId="3292" r:id="rId400">
          <objectPr defaultSize="0" autoPict="0" r:id="rId401">
            <anchor moveWithCells="1">
              <from>
                <xdr:col>4</xdr:col>
                <xdr:colOff>95250</xdr:colOff>
                <xdr:row>507</xdr:row>
                <xdr:rowOff>238125</xdr:rowOff>
              </from>
              <to>
                <xdr:col>4</xdr:col>
                <xdr:colOff>1809750</xdr:colOff>
                <xdr:row>507</xdr:row>
                <xdr:rowOff>904875</xdr:rowOff>
              </to>
            </anchor>
          </objectPr>
        </oleObject>
      </mc:Choice>
      <mc:Fallback>
        <oleObject progId="ChemDraw.Document.6.0" shapeId="3292" r:id="rId400"/>
      </mc:Fallback>
    </mc:AlternateContent>
    <mc:AlternateContent xmlns:mc="http://schemas.openxmlformats.org/markup-compatibility/2006">
      <mc:Choice Requires="x14">
        <oleObject progId="ChemDraw.Document.6.0" shapeId="3293" r:id="rId402">
          <objectPr defaultSize="0" autoPict="0" r:id="rId403">
            <anchor moveWithCells="1">
              <from>
                <xdr:col>4</xdr:col>
                <xdr:colOff>76200</xdr:colOff>
                <xdr:row>508</xdr:row>
                <xdr:rowOff>247650</xdr:rowOff>
              </from>
              <to>
                <xdr:col>4</xdr:col>
                <xdr:colOff>1838325</xdr:colOff>
                <xdr:row>508</xdr:row>
                <xdr:rowOff>838200</xdr:rowOff>
              </to>
            </anchor>
          </objectPr>
        </oleObject>
      </mc:Choice>
      <mc:Fallback>
        <oleObject progId="ChemDraw.Document.6.0" shapeId="3293" r:id="rId402"/>
      </mc:Fallback>
    </mc:AlternateContent>
    <mc:AlternateContent xmlns:mc="http://schemas.openxmlformats.org/markup-compatibility/2006">
      <mc:Choice Requires="x14">
        <oleObject progId="ChemDraw.Document.6.0" shapeId="3294" r:id="rId404">
          <objectPr defaultSize="0" autoPict="0" r:id="rId405">
            <anchor moveWithCells="1">
              <from>
                <xdr:col>4</xdr:col>
                <xdr:colOff>400050</xdr:colOff>
                <xdr:row>509</xdr:row>
                <xdr:rowOff>85725</xdr:rowOff>
              </from>
              <to>
                <xdr:col>4</xdr:col>
                <xdr:colOff>1504950</xdr:colOff>
                <xdr:row>509</xdr:row>
                <xdr:rowOff>1076325</xdr:rowOff>
              </to>
            </anchor>
          </objectPr>
        </oleObject>
      </mc:Choice>
      <mc:Fallback>
        <oleObject progId="ChemDraw.Document.6.0" shapeId="3294" r:id="rId404"/>
      </mc:Fallback>
    </mc:AlternateContent>
    <mc:AlternateContent xmlns:mc="http://schemas.openxmlformats.org/markup-compatibility/2006">
      <mc:Choice Requires="x14">
        <oleObject progId="ChemDraw.Document.6.0" shapeId="3295" r:id="rId406">
          <objectPr defaultSize="0" autoPict="0" r:id="rId407">
            <anchor moveWithCells="1">
              <from>
                <xdr:col>4</xdr:col>
                <xdr:colOff>66675</xdr:colOff>
                <xdr:row>512</xdr:row>
                <xdr:rowOff>304800</xdr:rowOff>
              </from>
              <to>
                <xdr:col>4</xdr:col>
                <xdr:colOff>1933575</xdr:colOff>
                <xdr:row>512</xdr:row>
                <xdr:rowOff>762000</xdr:rowOff>
              </to>
            </anchor>
          </objectPr>
        </oleObject>
      </mc:Choice>
      <mc:Fallback>
        <oleObject progId="ChemDraw.Document.6.0" shapeId="3295" r:id="rId406"/>
      </mc:Fallback>
    </mc:AlternateContent>
    <mc:AlternateContent xmlns:mc="http://schemas.openxmlformats.org/markup-compatibility/2006">
      <mc:Choice Requires="x14">
        <oleObject progId="ChemDraw.Document.6.0" shapeId="3298" r:id="rId408">
          <objectPr defaultSize="0" autoPict="0" r:id="rId409">
            <anchor moveWithCells="1">
              <from>
                <xdr:col>4</xdr:col>
                <xdr:colOff>180975</xdr:colOff>
                <xdr:row>319</xdr:row>
                <xdr:rowOff>133350</xdr:rowOff>
              </from>
              <to>
                <xdr:col>4</xdr:col>
                <xdr:colOff>1552575</xdr:colOff>
                <xdr:row>319</xdr:row>
                <xdr:rowOff>1123950</xdr:rowOff>
              </to>
            </anchor>
          </objectPr>
        </oleObject>
      </mc:Choice>
      <mc:Fallback>
        <oleObject progId="ChemDraw.Document.6.0" shapeId="3298" r:id="rId408"/>
      </mc:Fallback>
    </mc:AlternateContent>
    <mc:AlternateContent xmlns:mc="http://schemas.openxmlformats.org/markup-compatibility/2006">
      <mc:Choice Requires="x14">
        <oleObject progId="ChemDraw.Document.6.0" shapeId="3299" r:id="rId410">
          <objectPr defaultSize="0" autoPict="0" r:id="rId411">
            <anchor moveWithCells="1">
              <from>
                <xdr:col>4</xdr:col>
                <xdr:colOff>485775</xdr:colOff>
                <xdr:row>318</xdr:row>
                <xdr:rowOff>28575</xdr:rowOff>
              </from>
              <to>
                <xdr:col>4</xdr:col>
                <xdr:colOff>1162050</xdr:colOff>
                <xdr:row>318</xdr:row>
                <xdr:rowOff>1143000</xdr:rowOff>
              </to>
            </anchor>
          </objectPr>
        </oleObject>
      </mc:Choice>
      <mc:Fallback>
        <oleObject progId="ChemDraw.Document.6.0" shapeId="3299" r:id="rId410"/>
      </mc:Fallback>
    </mc:AlternateContent>
    <mc:AlternateContent xmlns:mc="http://schemas.openxmlformats.org/markup-compatibility/2006">
      <mc:Choice Requires="x14">
        <oleObject progId="ChemDraw.Document.6.0" shapeId="3300" r:id="rId412">
          <objectPr defaultSize="0" autoPict="0" r:id="rId413">
            <anchor moveWithCells="1">
              <from>
                <xdr:col>4</xdr:col>
                <xdr:colOff>400050</xdr:colOff>
                <xdr:row>511</xdr:row>
                <xdr:rowOff>114300</xdr:rowOff>
              </from>
              <to>
                <xdr:col>4</xdr:col>
                <xdr:colOff>1285875</xdr:colOff>
                <xdr:row>511</xdr:row>
                <xdr:rowOff>1066800</xdr:rowOff>
              </to>
            </anchor>
          </objectPr>
        </oleObject>
      </mc:Choice>
      <mc:Fallback>
        <oleObject progId="ChemDraw.Document.6.0" shapeId="3300" r:id="rId412"/>
      </mc:Fallback>
    </mc:AlternateContent>
    <mc:AlternateContent xmlns:mc="http://schemas.openxmlformats.org/markup-compatibility/2006">
      <mc:Choice Requires="x14">
        <oleObject progId="ChemDraw.Document.6.0" shapeId="3301" r:id="rId414">
          <objectPr defaultSize="0" autoPict="0" r:id="rId415">
            <anchor moveWithCells="1">
              <from>
                <xdr:col>4</xdr:col>
                <xdr:colOff>333375</xdr:colOff>
                <xdr:row>510</xdr:row>
                <xdr:rowOff>85725</xdr:rowOff>
              </from>
              <to>
                <xdr:col>4</xdr:col>
                <xdr:colOff>1504950</xdr:colOff>
                <xdr:row>510</xdr:row>
                <xdr:rowOff>1162050</xdr:rowOff>
              </to>
            </anchor>
          </objectPr>
        </oleObject>
      </mc:Choice>
      <mc:Fallback>
        <oleObject progId="ChemDraw.Document.6.0" shapeId="3301" r:id="rId414"/>
      </mc:Fallback>
    </mc:AlternateContent>
    <mc:AlternateContent xmlns:mc="http://schemas.openxmlformats.org/markup-compatibility/2006">
      <mc:Choice Requires="x14">
        <oleObject progId="ChemDraw.Document.6.0" shapeId="3302" r:id="rId416">
          <objectPr defaultSize="0" autoPict="0" r:id="rId417">
            <anchor moveWithCells="1">
              <from>
                <xdr:col>4</xdr:col>
                <xdr:colOff>304800</xdr:colOff>
                <xdr:row>805</xdr:row>
                <xdr:rowOff>123825</xdr:rowOff>
              </from>
              <to>
                <xdr:col>4</xdr:col>
                <xdr:colOff>1447800</xdr:colOff>
                <xdr:row>805</xdr:row>
                <xdr:rowOff>1095375</xdr:rowOff>
              </to>
            </anchor>
          </objectPr>
        </oleObject>
      </mc:Choice>
      <mc:Fallback>
        <oleObject progId="ChemDraw.Document.6.0" shapeId="3302" r:id="rId416"/>
      </mc:Fallback>
    </mc:AlternateContent>
    <mc:AlternateContent xmlns:mc="http://schemas.openxmlformats.org/markup-compatibility/2006">
      <mc:Choice Requires="x14">
        <oleObject progId="ChemDraw.Document.6.0" shapeId="3303" r:id="rId418">
          <objectPr defaultSize="0" autoPict="0" r:id="rId419">
            <anchor moveWithCells="1">
              <from>
                <xdr:col>4</xdr:col>
                <xdr:colOff>228600</xdr:colOff>
                <xdr:row>804</xdr:row>
                <xdr:rowOff>57150</xdr:rowOff>
              </from>
              <to>
                <xdr:col>4</xdr:col>
                <xdr:colOff>1504950</xdr:colOff>
                <xdr:row>804</xdr:row>
                <xdr:rowOff>1123950</xdr:rowOff>
              </to>
            </anchor>
          </objectPr>
        </oleObject>
      </mc:Choice>
      <mc:Fallback>
        <oleObject progId="ChemDraw.Document.6.0" shapeId="3303" r:id="rId418"/>
      </mc:Fallback>
    </mc:AlternateContent>
    <mc:AlternateContent xmlns:mc="http://schemas.openxmlformats.org/markup-compatibility/2006">
      <mc:Choice Requires="x14">
        <oleObject progId="ChemDraw.Document.6.0" shapeId="3304" r:id="rId420">
          <objectPr defaultSize="0" autoPict="0" r:id="rId421">
            <anchor moveWithCells="1">
              <from>
                <xdr:col>4</xdr:col>
                <xdr:colOff>323850</xdr:colOff>
                <xdr:row>354</xdr:row>
                <xdr:rowOff>66675</xdr:rowOff>
              </from>
              <to>
                <xdr:col>4</xdr:col>
                <xdr:colOff>1266825</xdr:colOff>
                <xdr:row>354</xdr:row>
                <xdr:rowOff>1123950</xdr:rowOff>
              </to>
            </anchor>
          </objectPr>
        </oleObject>
      </mc:Choice>
      <mc:Fallback>
        <oleObject progId="ChemDraw.Document.6.0" shapeId="3304" r:id="rId420"/>
      </mc:Fallback>
    </mc:AlternateContent>
    <mc:AlternateContent xmlns:mc="http://schemas.openxmlformats.org/markup-compatibility/2006">
      <mc:Choice Requires="x14">
        <oleObject progId="ChemDraw.Document.6.0" shapeId="3305" r:id="rId422">
          <objectPr defaultSize="0" autoPict="0" r:id="rId423">
            <anchor moveWithCells="1">
              <from>
                <xdr:col>4</xdr:col>
                <xdr:colOff>152400</xdr:colOff>
                <xdr:row>119</xdr:row>
                <xdr:rowOff>85725</xdr:rowOff>
              </from>
              <to>
                <xdr:col>4</xdr:col>
                <xdr:colOff>1981200</xdr:colOff>
                <xdr:row>119</xdr:row>
                <xdr:rowOff>923925</xdr:rowOff>
              </to>
            </anchor>
          </objectPr>
        </oleObject>
      </mc:Choice>
      <mc:Fallback>
        <oleObject progId="ChemDraw.Document.6.0" shapeId="3305" r:id="rId422"/>
      </mc:Fallback>
    </mc:AlternateContent>
    <mc:AlternateContent xmlns:mc="http://schemas.openxmlformats.org/markup-compatibility/2006">
      <mc:Choice Requires="x14">
        <oleObject progId="ChemDraw.Document.6.0" shapeId="3306" r:id="rId424">
          <objectPr defaultSize="0" autoPict="0" r:id="rId425">
            <anchor moveWithCells="1">
              <from>
                <xdr:col>4</xdr:col>
                <xdr:colOff>476250</xdr:colOff>
                <xdr:row>762</xdr:row>
                <xdr:rowOff>47625</xdr:rowOff>
              </from>
              <to>
                <xdr:col>4</xdr:col>
                <xdr:colOff>1285875</xdr:colOff>
                <xdr:row>762</xdr:row>
                <xdr:rowOff>1143000</xdr:rowOff>
              </to>
            </anchor>
          </objectPr>
        </oleObject>
      </mc:Choice>
      <mc:Fallback>
        <oleObject progId="ChemDraw.Document.6.0" shapeId="3306" r:id="rId424"/>
      </mc:Fallback>
    </mc:AlternateContent>
    <mc:AlternateContent xmlns:mc="http://schemas.openxmlformats.org/markup-compatibility/2006">
      <mc:Choice Requires="x14">
        <oleObject progId="ChemDraw.Document.6.0" shapeId="3307" r:id="rId426">
          <objectPr defaultSize="0" autoPict="0" r:id="rId427">
            <anchor moveWithCells="1">
              <from>
                <xdr:col>4</xdr:col>
                <xdr:colOff>95250</xdr:colOff>
                <xdr:row>466</xdr:row>
                <xdr:rowOff>114300</xdr:rowOff>
              </from>
              <to>
                <xdr:col>4</xdr:col>
                <xdr:colOff>1838325</xdr:colOff>
                <xdr:row>466</xdr:row>
                <xdr:rowOff>733425</xdr:rowOff>
              </to>
            </anchor>
          </objectPr>
        </oleObject>
      </mc:Choice>
      <mc:Fallback>
        <oleObject progId="ChemDraw.Document.6.0" shapeId="3307" r:id="rId426"/>
      </mc:Fallback>
    </mc:AlternateContent>
    <mc:AlternateContent xmlns:mc="http://schemas.openxmlformats.org/markup-compatibility/2006">
      <mc:Choice Requires="x14">
        <oleObject progId="ChemDraw.Document.6.0" shapeId="3308" r:id="rId428">
          <objectPr defaultSize="0" autoPict="0" r:id="rId429">
            <anchor moveWithCells="1">
              <from>
                <xdr:col>4</xdr:col>
                <xdr:colOff>304800</xdr:colOff>
                <xdr:row>412</xdr:row>
                <xdr:rowOff>66675</xdr:rowOff>
              </from>
              <to>
                <xdr:col>4</xdr:col>
                <xdr:colOff>1590675</xdr:colOff>
                <xdr:row>412</xdr:row>
                <xdr:rowOff>1123950</xdr:rowOff>
              </to>
            </anchor>
          </objectPr>
        </oleObject>
      </mc:Choice>
      <mc:Fallback>
        <oleObject progId="ChemDraw.Document.6.0" shapeId="3308" r:id="rId428"/>
      </mc:Fallback>
    </mc:AlternateContent>
    <mc:AlternateContent xmlns:mc="http://schemas.openxmlformats.org/markup-compatibility/2006">
      <mc:Choice Requires="x14">
        <oleObject progId="ChemDraw.Document.6.0" shapeId="3309" r:id="rId430">
          <objectPr defaultSize="0" autoPict="0" r:id="rId431">
            <anchor moveWithCells="1">
              <from>
                <xdr:col>4</xdr:col>
                <xdr:colOff>85725</xdr:colOff>
                <xdr:row>515</xdr:row>
                <xdr:rowOff>209550</xdr:rowOff>
              </from>
              <to>
                <xdr:col>4</xdr:col>
                <xdr:colOff>1809750</xdr:colOff>
                <xdr:row>515</xdr:row>
                <xdr:rowOff>790575</xdr:rowOff>
              </to>
            </anchor>
          </objectPr>
        </oleObject>
      </mc:Choice>
      <mc:Fallback>
        <oleObject progId="ChemDraw.Document.6.0" shapeId="3309" r:id="rId430"/>
      </mc:Fallback>
    </mc:AlternateContent>
    <mc:AlternateContent xmlns:mc="http://schemas.openxmlformats.org/markup-compatibility/2006">
      <mc:Choice Requires="x14">
        <oleObject progId="ChemDraw.Document.6.0" shapeId="3310" r:id="rId432">
          <objectPr defaultSize="0" autoPict="0" r:id="rId433">
            <anchor moveWithCells="1">
              <from>
                <xdr:col>4</xdr:col>
                <xdr:colOff>114300</xdr:colOff>
                <xdr:row>516</xdr:row>
                <xdr:rowOff>76200</xdr:rowOff>
              </from>
              <to>
                <xdr:col>4</xdr:col>
                <xdr:colOff>1409700</xdr:colOff>
                <xdr:row>516</xdr:row>
                <xdr:rowOff>1162050</xdr:rowOff>
              </to>
            </anchor>
          </objectPr>
        </oleObject>
      </mc:Choice>
      <mc:Fallback>
        <oleObject progId="ChemDraw.Document.6.0" shapeId="3310" r:id="rId432"/>
      </mc:Fallback>
    </mc:AlternateContent>
    <mc:AlternateContent xmlns:mc="http://schemas.openxmlformats.org/markup-compatibility/2006">
      <mc:Choice Requires="x14">
        <oleObject progId="ChemDraw.Document.6.0" shapeId="3311" r:id="rId434">
          <objectPr defaultSize="0" autoPict="0" r:id="rId435">
            <anchor moveWithCells="1">
              <from>
                <xdr:col>4</xdr:col>
                <xdr:colOff>190500</xdr:colOff>
                <xdr:row>517</xdr:row>
                <xdr:rowOff>133350</xdr:rowOff>
              </from>
              <to>
                <xdr:col>4</xdr:col>
                <xdr:colOff>1552575</xdr:colOff>
                <xdr:row>517</xdr:row>
                <xdr:rowOff>1095375</xdr:rowOff>
              </to>
            </anchor>
          </objectPr>
        </oleObject>
      </mc:Choice>
      <mc:Fallback>
        <oleObject progId="ChemDraw.Document.6.0" shapeId="3311" r:id="rId434"/>
      </mc:Fallback>
    </mc:AlternateContent>
    <mc:AlternateContent xmlns:mc="http://schemas.openxmlformats.org/markup-compatibility/2006">
      <mc:Choice Requires="x14">
        <oleObject progId="ChemDraw.Document.6.0" shapeId="3312" r:id="rId436">
          <objectPr defaultSize="0" autoPict="0" r:id="rId437">
            <anchor moveWithCells="1">
              <from>
                <xdr:col>4</xdr:col>
                <xdr:colOff>104775</xdr:colOff>
                <xdr:row>518</xdr:row>
                <xdr:rowOff>209550</xdr:rowOff>
              </from>
              <to>
                <xdr:col>4</xdr:col>
                <xdr:colOff>1790700</xdr:colOff>
                <xdr:row>518</xdr:row>
                <xdr:rowOff>904875</xdr:rowOff>
              </to>
            </anchor>
          </objectPr>
        </oleObject>
      </mc:Choice>
      <mc:Fallback>
        <oleObject progId="ChemDraw.Document.6.0" shapeId="3312" r:id="rId436"/>
      </mc:Fallback>
    </mc:AlternateContent>
    <mc:AlternateContent xmlns:mc="http://schemas.openxmlformats.org/markup-compatibility/2006">
      <mc:Choice Requires="x14">
        <oleObject progId="ChemDraw.Document.6.0" shapeId="3313" r:id="rId438">
          <objectPr defaultSize="0" autoPict="0" r:id="rId439">
            <anchor moveWithCells="1">
              <from>
                <xdr:col>4</xdr:col>
                <xdr:colOff>333375</xdr:colOff>
                <xdr:row>519</xdr:row>
                <xdr:rowOff>95250</xdr:rowOff>
              </from>
              <to>
                <xdr:col>4</xdr:col>
                <xdr:colOff>1495425</xdr:colOff>
                <xdr:row>519</xdr:row>
                <xdr:rowOff>1047750</xdr:rowOff>
              </to>
            </anchor>
          </objectPr>
        </oleObject>
      </mc:Choice>
      <mc:Fallback>
        <oleObject progId="ChemDraw.Document.6.0" shapeId="3313" r:id="rId438"/>
      </mc:Fallback>
    </mc:AlternateContent>
    <mc:AlternateContent xmlns:mc="http://schemas.openxmlformats.org/markup-compatibility/2006">
      <mc:Choice Requires="x14">
        <oleObject progId="ChemDraw.Document.6.0" shapeId="3314" r:id="rId440">
          <objectPr defaultSize="0" autoPict="0" r:id="rId441">
            <anchor moveWithCells="1">
              <from>
                <xdr:col>4</xdr:col>
                <xdr:colOff>381000</xdr:colOff>
                <xdr:row>520</xdr:row>
                <xdr:rowOff>66675</xdr:rowOff>
              </from>
              <to>
                <xdr:col>4</xdr:col>
                <xdr:colOff>1362075</xdr:colOff>
                <xdr:row>520</xdr:row>
                <xdr:rowOff>1114425</xdr:rowOff>
              </to>
            </anchor>
          </objectPr>
        </oleObject>
      </mc:Choice>
      <mc:Fallback>
        <oleObject progId="ChemDraw.Document.6.0" shapeId="3314" r:id="rId440"/>
      </mc:Fallback>
    </mc:AlternateContent>
    <mc:AlternateContent xmlns:mc="http://schemas.openxmlformats.org/markup-compatibility/2006">
      <mc:Choice Requires="x14">
        <oleObject progId="ChemDraw.Document.6.0" shapeId="3315" r:id="rId442">
          <objectPr defaultSize="0" autoPict="0" r:id="rId443">
            <anchor moveWithCells="1">
              <from>
                <xdr:col>4</xdr:col>
                <xdr:colOff>295275</xdr:colOff>
                <xdr:row>521</xdr:row>
                <xdr:rowOff>104775</xdr:rowOff>
              </from>
              <to>
                <xdr:col>4</xdr:col>
                <xdr:colOff>1600200</xdr:colOff>
                <xdr:row>521</xdr:row>
                <xdr:rowOff>1171575</xdr:rowOff>
              </to>
            </anchor>
          </objectPr>
        </oleObject>
      </mc:Choice>
      <mc:Fallback>
        <oleObject progId="ChemDraw.Document.6.0" shapeId="3315" r:id="rId442"/>
      </mc:Fallback>
    </mc:AlternateContent>
    <mc:AlternateContent xmlns:mc="http://schemas.openxmlformats.org/markup-compatibility/2006">
      <mc:Choice Requires="x14">
        <oleObject progId="ChemDraw.Document.6.0" shapeId="3316" r:id="rId444">
          <objectPr defaultSize="0" autoPict="0" r:id="rId445">
            <anchor moveWithCells="1">
              <from>
                <xdr:col>4</xdr:col>
                <xdr:colOff>438150</xdr:colOff>
                <xdr:row>826</xdr:row>
                <xdr:rowOff>47625</xdr:rowOff>
              </from>
              <to>
                <xdr:col>4</xdr:col>
                <xdr:colOff>1428750</xdr:colOff>
                <xdr:row>826</xdr:row>
                <xdr:rowOff>1123950</xdr:rowOff>
              </to>
            </anchor>
          </objectPr>
        </oleObject>
      </mc:Choice>
      <mc:Fallback>
        <oleObject progId="ChemDraw.Document.6.0" shapeId="3316" r:id="rId444"/>
      </mc:Fallback>
    </mc:AlternateContent>
    <mc:AlternateContent xmlns:mc="http://schemas.openxmlformats.org/markup-compatibility/2006">
      <mc:Choice Requires="x14">
        <oleObject progId="ChemDraw.Document.6.0" shapeId="3317" r:id="rId446">
          <objectPr defaultSize="0" autoPict="0" r:id="rId447">
            <anchor moveWithCells="1">
              <from>
                <xdr:col>4</xdr:col>
                <xdr:colOff>352425</xdr:colOff>
                <xdr:row>522</xdr:row>
                <xdr:rowOff>104775</xdr:rowOff>
              </from>
              <to>
                <xdr:col>4</xdr:col>
                <xdr:colOff>1504950</xdr:colOff>
                <xdr:row>522</xdr:row>
                <xdr:rowOff>1123950</xdr:rowOff>
              </to>
            </anchor>
          </objectPr>
        </oleObject>
      </mc:Choice>
      <mc:Fallback>
        <oleObject progId="ChemDraw.Document.6.0" shapeId="3317" r:id="rId446"/>
      </mc:Fallback>
    </mc:AlternateContent>
    <mc:AlternateContent xmlns:mc="http://schemas.openxmlformats.org/markup-compatibility/2006">
      <mc:Choice Requires="x14">
        <oleObject progId="ChemDraw.Document.6.0" shapeId="3318" r:id="rId448">
          <objectPr defaultSize="0" autoPict="0" r:id="rId449">
            <anchor moveWithCells="1">
              <from>
                <xdr:col>4</xdr:col>
                <xdr:colOff>114300</xdr:colOff>
                <xdr:row>523</xdr:row>
                <xdr:rowOff>142875</xdr:rowOff>
              </from>
              <to>
                <xdr:col>4</xdr:col>
                <xdr:colOff>1781175</xdr:colOff>
                <xdr:row>523</xdr:row>
                <xdr:rowOff>1095375</xdr:rowOff>
              </to>
            </anchor>
          </objectPr>
        </oleObject>
      </mc:Choice>
      <mc:Fallback>
        <oleObject progId="ChemDraw.Document.6.0" shapeId="3318" r:id="rId448"/>
      </mc:Fallback>
    </mc:AlternateContent>
    <mc:AlternateContent xmlns:mc="http://schemas.openxmlformats.org/markup-compatibility/2006">
      <mc:Choice Requires="x14">
        <oleObject progId="ChemDraw.Document.6.0" shapeId="3319" r:id="rId450">
          <objectPr defaultSize="0" autoPict="0" r:id="rId451">
            <anchor moveWithCells="1">
              <from>
                <xdr:col>4</xdr:col>
                <xdr:colOff>123825</xdr:colOff>
                <xdr:row>524</xdr:row>
                <xdr:rowOff>133350</xdr:rowOff>
              </from>
              <to>
                <xdr:col>4</xdr:col>
                <xdr:colOff>1781175</xdr:colOff>
                <xdr:row>524</xdr:row>
                <xdr:rowOff>1047750</xdr:rowOff>
              </to>
            </anchor>
          </objectPr>
        </oleObject>
      </mc:Choice>
      <mc:Fallback>
        <oleObject progId="ChemDraw.Document.6.0" shapeId="3319" r:id="rId450"/>
      </mc:Fallback>
    </mc:AlternateContent>
    <mc:AlternateContent xmlns:mc="http://schemas.openxmlformats.org/markup-compatibility/2006">
      <mc:Choice Requires="x14">
        <oleObject progId="ChemDraw.Document.6.0" shapeId="3320" r:id="rId452">
          <objectPr defaultSize="0" autoPict="0" r:id="rId453">
            <anchor moveWithCells="1">
              <from>
                <xdr:col>4</xdr:col>
                <xdr:colOff>47625</xdr:colOff>
                <xdr:row>525</xdr:row>
                <xdr:rowOff>171450</xdr:rowOff>
              </from>
              <to>
                <xdr:col>4</xdr:col>
                <xdr:colOff>1981200</xdr:colOff>
                <xdr:row>525</xdr:row>
                <xdr:rowOff>923925</xdr:rowOff>
              </to>
            </anchor>
          </objectPr>
        </oleObject>
      </mc:Choice>
      <mc:Fallback>
        <oleObject progId="ChemDraw.Document.6.0" shapeId="3320" r:id="rId452"/>
      </mc:Fallback>
    </mc:AlternateContent>
    <mc:AlternateContent xmlns:mc="http://schemas.openxmlformats.org/markup-compatibility/2006">
      <mc:Choice Requires="x14">
        <oleObject progId="ChemDraw.Document.6.0" shapeId="3322" r:id="rId454">
          <objectPr defaultSize="0" autoPict="0" r:id="rId455">
            <anchor moveWithCells="1">
              <from>
                <xdr:col>4</xdr:col>
                <xdr:colOff>171450</xdr:colOff>
                <xdr:row>781</xdr:row>
                <xdr:rowOff>104775</xdr:rowOff>
              </from>
              <to>
                <xdr:col>4</xdr:col>
                <xdr:colOff>1809750</xdr:colOff>
                <xdr:row>781</xdr:row>
                <xdr:rowOff>971550</xdr:rowOff>
              </to>
            </anchor>
          </objectPr>
        </oleObject>
      </mc:Choice>
      <mc:Fallback>
        <oleObject progId="ChemDraw.Document.6.0" shapeId="3322" r:id="rId454"/>
      </mc:Fallback>
    </mc:AlternateContent>
    <mc:AlternateContent xmlns:mc="http://schemas.openxmlformats.org/markup-compatibility/2006">
      <mc:Choice Requires="x14">
        <oleObject progId="ChemDraw.Document.6.0" shapeId="3323" r:id="rId456">
          <objectPr defaultSize="0" autoPict="0" r:id="rId457">
            <anchor moveWithCells="1">
              <from>
                <xdr:col>4</xdr:col>
                <xdr:colOff>371475</xdr:colOff>
                <xdr:row>400</xdr:row>
                <xdr:rowOff>85725</xdr:rowOff>
              </from>
              <to>
                <xdr:col>4</xdr:col>
                <xdr:colOff>1266825</xdr:colOff>
                <xdr:row>400</xdr:row>
                <xdr:rowOff>1143000</xdr:rowOff>
              </to>
            </anchor>
          </objectPr>
        </oleObject>
      </mc:Choice>
      <mc:Fallback>
        <oleObject progId="ChemDraw.Document.6.0" shapeId="3323" r:id="rId456"/>
      </mc:Fallback>
    </mc:AlternateContent>
    <mc:AlternateContent xmlns:mc="http://schemas.openxmlformats.org/markup-compatibility/2006">
      <mc:Choice Requires="x14">
        <oleObject progId="ChemDraw.Document.6.0" shapeId="3324" r:id="rId458">
          <objectPr defaultSize="0" r:id="rId459">
            <anchor moveWithCells="1">
              <from>
                <xdr:col>4</xdr:col>
                <xdr:colOff>171450</xdr:colOff>
                <xdr:row>401</xdr:row>
                <xdr:rowOff>209550</xdr:rowOff>
              </from>
              <to>
                <xdr:col>4</xdr:col>
                <xdr:colOff>1638300</xdr:colOff>
                <xdr:row>401</xdr:row>
                <xdr:rowOff>1114425</xdr:rowOff>
              </to>
            </anchor>
          </objectPr>
        </oleObject>
      </mc:Choice>
      <mc:Fallback>
        <oleObject progId="ChemDraw.Document.6.0" shapeId="3324" r:id="rId458"/>
      </mc:Fallback>
    </mc:AlternateContent>
    <mc:AlternateContent xmlns:mc="http://schemas.openxmlformats.org/markup-compatibility/2006">
      <mc:Choice Requires="x14">
        <oleObject progId="ChemDraw.Document.6.0" shapeId="3325" r:id="rId460">
          <objectPr defaultSize="0" autoPict="0" r:id="rId461">
            <anchor moveWithCells="1">
              <from>
                <xdr:col>4</xdr:col>
                <xdr:colOff>133350</xdr:colOff>
                <xdr:row>402</xdr:row>
                <xdr:rowOff>133350</xdr:rowOff>
              </from>
              <to>
                <xdr:col>4</xdr:col>
                <xdr:colOff>1743075</xdr:colOff>
                <xdr:row>402</xdr:row>
                <xdr:rowOff>1143000</xdr:rowOff>
              </to>
            </anchor>
          </objectPr>
        </oleObject>
      </mc:Choice>
      <mc:Fallback>
        <oleObject progId="ChemDraw.Document.6.0" shapeId="3325" r:id="rId460"/>
      </mc:Fallback>
    </mc:AlternateContent>
    <mc:AlternateContent xmlns:mc="http://schemas.openxmlformats.org/markup-compatibility/2006">
      <mc:Choice Requires="x14">
        <oleObject progId="ChemDraw.Document.6.0" shapeId="3326" r:id="rId462">
          <objectPr defaultSize="0" autoPict="0" r:id="rId463">
            <anchor moveWithCells="1">
              <from>
                <xdr:col>4</xdr:col>
                <xdr:colOff>219075</xdr:colOff>
                <xdr:row>58</xdr:row>
                <xdr:rowOff>123825</xdr:rowOff>
              </from>
              <to>
                <xdr:col>4</xdr:col>
                <xdr:colOff>1714500</xdr:colOff>
                <xdr:row>58</xdr:row>
                <xdr:rowOff>885825</xdr:rowOff>
              </to>
            </anchor>
          </objectPr>
        </oleObject>
      </mc:Choice>
      <mc:Fallback>
        <oleObject progId="ChemDraw.Document.6.0" shapeId="3326" r:id="rId462"/>
      </mc:Fallback>
    </mc:AlternateContent>
    <mc:AlternateContent xmlns:mc="http://schemas.openxmlformats.org/markup-compatibility/2006">
      <mc:Choice Requires="x14">
        <oleObject progId="ChemDraw.Document.6.0" shapeId="3327" r:id="rId464">
          <objectPr defaultSize="0" autoPict="0" r:id="rId465">
            <anchor moveWithCells="1">
              <from>
                <xdr:col>4</xdr:col>
                <xdr:colOff>476250</xdr:colOff>
                <xdr:row>59</xdr:row>
                <xdr:rowOff>114300</xdr:rowOff>
              </from>
              <to>
                <xdr:col>4</xdr:col>
                <xdr:colOff>1257300</xdr:colOff>
                <xdr:row>59</xdr:row>
                <xdr:rowOff>1000125</xdr:rowOff>
              </to>
            </anchor>
          </objectPr>
        </oleObject>
      </mc:Choice>
      <mc:Fallback>
        <oleObject progId="ChemDraw.Document.6.0" shapeId="3327" r:id="rId464"/>
      </mc:Fallback>
    </mc:AlternateContent>
    <mc:AlternateContent xmlns:mc="http://schemas.openxmlformats.org/markup-compatibility/2006">
      <mc:Choice Requires="x14">
        <oleObject progId="ChemDraw.Document.6.0" shapeId="3328" r:id="rId466">
          <objectPr defaultSize="0" autoPict="0" r:id="rId467">
            <anchor moveWithCells="1">
              <from>
                <xdr:col>4</xdr:col>
                <xdr:colOff>428625</xdr:colOff>
                <xdr:row>60</xdr:row>
                <xdr:rowOff>76200</xdr:rowOff>
              </from>
              <to>
                <xdr:col>4</xdr:col>
                <xdr:colOff>1409700</xdr:colOff>
                <xdr:row>60</xdr:row>
                <xdr:rowOff>1123950</xdr:rowOff>
              </to>
            </anchor>
          </objectPr>
        </oleObject>
      </mc:Choice>
      <mc:Fallback>
        <oleObject progId="ChemDraw.Document.6.0" shapeId="3328" r:id="rId466"/>
      </mc:Fallback>
    </mc:AlternateContent>
    <mc:AlternateContent xmlns:mc="http://schemas.openxmlformats.org/markup-compatibility/2006">
      <mc:Choice Requires="x14">
        <oleObject progId="ChemDraw.Document.6.0" shapeId="3329" r:id="rId468">
          <objectPr defaultSize="0" autoPict="0" r:id="rId469">
            <anchor moveWithCells="1">
              <from>
                <xdr:col>4</xdr:col>
                <xdr:colOff>466725</xdr:colOff>
                <xdr:row>61</xdr:row>
                <xdr:rowOff>104775</xdr:rowOff>
              </from>
              <to>
                <xdr:col>4</xdr:col>
                <xdr:colOff>1352550</xdr:colOff>
                <xdr:row>61</xdr:row>
                <xdr:rowOff>1123950</xdr:rowOff>
              </to>
            </anchor>
          </objectPr>
        </oleObject>
      </mc:Choice>
      <mc:Fallback>
        <oleObject progId="ChemDraw.Document.6.0" shapeId="3329" r:id="rId468"/>
      </mc:Fallback>
    </mc:AlternateContent>
    <mc:AlternateContent xmlns:mc="http://schemas.openxmlformats.org/markup-compatibility/2006">
      <mc:Choice Requires="x14">
        <oleObject progId="ChemDraw.Document.6.0" shapeId="3330" r:id="rId470">
          <objectPr defaultSize="0" autoPict="0" r:id="rId471">
            <anchor moveWithCells="1">
              <from>
                <xdr:col>4</xdr:col>
                <xdr:colOff>400050</xdr:colOff>
                <xdr:row>271</xdr:row>
                <xdr:rowOff>95250</xdr:rowOff>
              </from>
              <to>
                <xdr:col>4</xdr:col>
                <xdr:colOff>1447800</xdr:colOff>
                <xdr:row>271</xdr:row>
                <xdr:rowOff>1076325</xdr:rowOff>
              </to>
            </anchor>
          </objectPr>
        </oleObject>
      </mc:Choice>
      <mc:Fallback>
        <oleObject progId="ChemDraw.Document.6.0" shapeId="3330" r:id="rId470"/>
      </mc:Fallback>
    </mc:AlternateContent>
    <mc:AlternateContent xmlns:mc="http://schemas.openxmlformats.org/markup-compatibility/2006">
      <mc:Choice Requires="x14">
        <oleObject progId="ChemDraw.Document.6.0" shapeId="3331" r:id="rId472">
          <objectPr defaultSize="0" autoPict="0" r:id="rId473">
            <anchor moveWithCells="1">
              <from>
                <xdr:col>4</xdr:col>
                <xdr:colOff>333375</xdr:colOff>
                <xdr:row>272</xdr:row>
                <xdr:rowOff>95250</xdr:rowOff>
              </from>
              <to>
                <xdr:col>4</xdr:col>
                <xdr:colOff>1638300</xdr:colOff>
                <xdr:row>272</xdr:row>
                <xdr:rowOff>1143000</xdr:rowOff>
              </to>
            </anchor>
          </objectPr>
        </oleObject>
      </mc:Choice>
      <mc:Fallback>
        <oleObject progId="ChemDraw.Document.6.0" shapeId="3331" r:id="rId472"/>
      </mc:Fallback>
    </mc:AlternateContent>
    <mc:AlternateContent xmlns:mc="http://schemas.openxmlformats.org/markup-compatibility/2006">
      <mc:Choice Requires="x14">
        <oleObject progId="ChemDraw.Document.6.0" shapeId="3332" r:id="rId474">
          <objectPr defaultSize="0" autoPict="0" r:id="rId475">
            <anchor moveWithCells="1">
              <from>
                <xdr:col>4</xdr:col>
                <xdr:colOff>371475</xdr:colOff>
                <xdr:row>355</xdr:row>
                <xdr:rowOff>95250</xdr:rowOff>
              </from>
              <to>
                <xdr:col>4</xdr:col>
                <xdr:colOff>1114425</xdr:colOff>
                <xdr:row>355</xdr:row>
                <xdr:rowOff>1171575</xdr:rowOff>
              </to>
            </anchor>
          </objectPr>
        </oleObject>
      </mc:Choice>
      <mc:Fallback>
        <oleObject progId="ChemDraw.Document.6.0" shapeId="3332" r:id="rId474"/>
      </mc:Fallback>
    </mc:AlternateContent>
    <mc:AlternateContent xmlns:mc="http://schemas.openxmlformats.org/markup-compatibility/2006">
      <mc:Choice Requires="x14">
        <oleObject progId="ChemDraw.Document.6.0" shapeId="3333" r:id="rId476">
          <objectPr defaultSize="0" autoPict="0" r:id="rId477">
            <anchor moveWithCells="1">
              <from>
                <xdr:col>4</xdr:col>
                <xdr:colOff>361950</xdr:colOff>
                <xdr:row>356</xdr:row>
                <xdr:rowOff>85725</xdr:rowOff>
              </from>
              <to>
                <xdr:col>4</xdr:col>
                <xdr:colOff>1114425</xdr:colOff>
                <xdr:row>356</xdr:row>
                <xdr:rowOff>1095375</xdr:rowOff>
              </to>
            </anchor>
          </objectPr>
        </oleObject>
      </mc:Choice>
      <mc:Fallback>
        <oleObject progId="ChemDraw.Document.6.0" shapeId="3333" r:id="rId476"/>
      </mc:Fallback>
    </mc:AlternateContent>
    <mc:AlternateContent xmlns:mc="http://schemas.openxmlformats.org/markup-compatibility/2006">
      <mc:Choice Requires="x14">
        <oleObject progId="ChemDraw.Document.6.0" shapeId="3334" r:id="rId478">
          <objectPr defaultSize="0" autoPict="0" r:id="rId479">
            <anchor moveWithCells="1">
              <from>
                <xdr:col>4</xdr:col>
                <xdr:colOff>419100</xdr:colOff>
                <xdr:row>62</xdr:row>
                <xdr:rowOff>66675</xdr:rowOff>
              </from>
              <to>
                <xdr:col>4</xdr:col>
                <xdr:colOff>1352550</xdr:colOff>
                <xdr:row>62</xdr:row>
                <xdr:rowOff>1143000</xdr:rowOff>
              </to>
            </anchor>
          </objectPr>
        </oleObject>
      </mc:Choice>
      <mc:Fallback>
        <oleObject progId="ChemDraw.Document.6.0" shapeId="3334" r:id="rId478"/>
      </mc:Fallback>
    </mc:AlternateContent>
    <mc:AlternateContent xmlns:mc="http://schemas.openxmlformats.org/markup-compatibility/2006">
      <mc:Choice Requires="x14">
        <oleObject progId="ChemDraw.Document.6.0" shapeId="3336" r:id="rId480">
          <objectPr defaultSize="0" autoPict="0" r:id="rId481">
            <anchor moveWithCells="1">
              <from>
                <xdr:col>4</xdr:col>
                <xdr:colOff>504825</xdr:colOff>
                <xdr:row>64</xdr:row>
                <xdr:rowOff>66675</xdr:rowOff>
              </from>
              <to>
                <xdr:col>4</xdr:col>
                <xdr:colOff>1238250</xdr:colOff>
                <xdr:row>64</xdr:row>
                <xdr:rowOff>1162050</xdr:rowOff>
              </to>
            </anchor>
          </objectPr>
        </oleObject>
      </mc:Choice>
      <mc:Fallback>
        <oleObject progId="ChemDraw.Document.6.0" shapeId="3336" r:id="rId480"/>
      </mc:Fallback>
    </mc:AlternateContent>
    <mc:AlternateContent xmlns:mc="http://schemas.openxmlformats.org/markup-compatibility/2006">
      <mc:Choice Requires="x14">
        <oleObject progId="ChemDraw.Document.6.0" shapeId="3337" r:id="rId482">
          <objectPr defaultSize="0" autoPict="0" r:id="rId483">
            <anchor moveWithCells="1">
              <from>
                <xdr:col>4</xdr:col>
                <xdr:colOff>447675</xdr:colOff>
                <xdr:row>65</xdr:row>
                <xdr:rowOff>47625</xdr:rowOff>
              </from>
              <to>
                <xdr:col>4</xdr:col>
                <xdr:colOff>1400175</xdr:colOff>
                <xdr:row>65</xdr:row>
                <xdr:rowOff>1162050</xdr:rowOff>
              </to>
            </anchor>
          </objectPr>
        </oleObject>
      </mc:Choice>
      <mc:Fallback>
        <oleObject progId="ChemDraw.Document.6.0" shapeId="3337" r:id="rId482"/>
      </mc:Fallback>
    </mc:AlternateContent>
    <mc:AlternateContent xmlns:mc="http://schemas.openxmlformats.org/markup-compatibility/2006">
      <mc:Choice Requires="x14">
        <oleObject progId="ChemDraw.Document.6.0" shapeId="3338" r:id="rId484">
          <objectPr defaultSize="0" autoPict="0" r:id="rId485">
            <anchor moveWithCells="1">
              <from>
                <xdr:col>4</xdr:col>
                <xdr:colOff>276225</xdr:colOff>
                <xdr:row>381</xdr:row>
                <xdr:rowOff>38100</xdr:rowOff>
              </from>
              <to>
                <xdr:col>4</xdr:col>
                <xdr:colOff>1743075</xdr:colOff>
                <xdr:row>381</xdr:row>
                <xdr:rowOff>1162050</xdr:rowOff>
              </to>
            </anchor>
          </objectPr>
        </oleObject>
      </mc:Choice>
      <mc:Fallback>
        <oleObject progId="ChemDraw.Document.6.0" shapeId="3338" r:id="rId484"/>
      </mc:Fallback>
    </mc:AlternateContent>
    <mc:AlternateContent xmlns:mc="http://schemas.openxmlformats.org/markup-compatibility/2006">
      <mc:Choice Requires="x14">
        <oleObject progId="ChemDraw.Document.6.0" shapeId="3339" r:id="rId486">
          <objectPr defaultSize="0" autoPict="0" r:id="rId487">
            <anchor moveWithCells="1">
              <from>
                <xdr:col>4</xdr:col>
                <xdr:colOff>304800</xdr:colOff>
                <xdr:row>357</xdr:row>
                <xdr:rowOff>57150</xdr:rowOff>
              </from>
              <to>
                <xdr:col>4</xdr:col>
                <xdr:colOff>1314450</xdr:colOff>
                <xdr:row>357</xdr:row>
                <xdr:rowOff>1162050</xdr:rowOff>
              </to>
            </anchor>
          </objectPr>
        </oleObject>
      </mc:Choice>
      <mc:Fallback>
        <oleObject progId="ChemDraw.Document.6.0" shapeId="3339" r:id="rId486"/>
      </mc:Fallback>
    </mc:AlternateContent>
    <mc:AlternateContent xmlns:mc="http://schemas.openxmlformats.org/markup-compatibility/2006">
      <mc:Choice Requires="x14">
        <oleObject progId="ChemDraw.Document.6.0" shapeId="3340" r:id="rId488">
          <objectPr defaultSize="0" autoPict="0" r:id="rId489">
            <anchor moveWithCells="1">
              <from>
                <xdr:col>4</xdr:col>
                <xdr:colOff>361950</xdr:colOff>
                <xdr:row>358</xdr:row>
                <xdr:rowOff>133350</xdr:rowOff>
              </from>
              <to>
                <xdr:col>4</xdr:col>
                <xdr:colOff>1400175</xdr:colOff>
                <xdr:row>358</xdr:row>
                <xdr:rowOff>1171575</xdr:rowOff>
              </to>
            </anchor>
          </objectPr>
        </oleObject>
      </mc:Choice>
      <mc:Fallback>
        <oleObject progId="ChemDraw.Document.6.0" shapeId="3340" r:id="rId488"/>
      </mc:Fallback>
    </mc:AlternateContent>
    <mc:AlternateContent xmlns:mc="http://schemas.openxmlformats.org/markup-compatibility/2006">
      <mc:Choice Requires="x14">
        <oleObject progId="ChemDraw.Document.6.0" shapeId="3341" r:id="rId490">
          <objectPr defaultSize="0" autoPict="0" r:id="rId491">
            <anchor moveWithCells="1">
              <from>
                <xdr:col>4</xdr:col>
                <xdr:colOff>323850</xdr:colOff>
                <xdr:row>359</xdr:row>
                <xdr:rowOff>38100</xdr:rowOff>
              </from>
              <to>
                <xdr:col>4</xdr:col>
                <xdr:colOff>1447800</xdr:colOff>
                <xdr:row>359</xdr:row>
                <xdr:rowOff>1076325</xdr:rowOff>
              </to>
            </anchor>
          </objectPr>
        </oleObject>
      </mc:Choice>
      <mc:Fallback>
        <oleObject progId="ChemDraw.Document.6.0" shapeId="3341" r:id="rId490"/>
      </mc:Fallback>
    </mc:AlternateContent>
    <mc:AlternateContent xmlns:mc="http://schemas.openxmlformats.org/markup-compatibility/2006">
      <mc:Choice Requires="x14">
        <oleObject progId="ChemDraw.Document.6.0" shapeId="3342" r:id="rId492">
          <objectPr defaultSize="0" autoPict="0" r:id="rId493">
            <anchor moveWithCells="1">
              <from>
                <xdr:col>4</xdr:col>
                <xdr:colOff>314325</xdr:colOff>
                <xdr:row>360</xdr:row>
                <xdr:rowOff>104775</xdr:rowOff>
              </from>
              <to>
                <xdr:col>4</xdr:col>
                <xdr:colOff>1600200</xdr:colOff>
                <xdr:row>360</xdr:row>
                <xdr:rowOff>1123950</xdr:rowOff>
              </to>
            </anchor>
          </objectPr>
        </oleObject>
      </mc:Choice>
      <mc:Fallback>
        <oleObject progId="ChemDraw.Document.6.0" shapeId="3342" r:id="rId492"/>
      </mc:Fallback>
    </mc:AlternateContent>
    <mc:AlternateContent xmlns:mc="http://schemas.openxmlformats.org/markup-compatibility/2006">
      <mc:Choice Requires="x14">
        <oleObject progId="ChemDraw.Document.6.0" shapeId="3343" r:id="rId494">
          <objectPr defaultSize="0" autoPict="0" r:id="rId495">
            <anchor moveWithCells="1">
              <from>
                <xdr:col>4</xdr:col>
                <xdr:colOff>314325</xdr:colOff>
                <xdr:row>361</xdr:row>
                <xdr:rowOff>114300</xdr:rowOff>
              </from>
              <to>
                <xdr:col>4</xdr:col>
                <xdr:colOff>1638300</xdr:colOff>
                <xdr:row>361</xdr:row>
                <xdr:rowOff>1143000</xdr:rowOff>
              </to>
            </anchor>
          </objectPr>
        </oleObject>
      </mc:Choice>
      <mc:Fallback>
        <oleObject progId="ChemDraw.Document.6.0" shapeId="3343" r:id="rId494"/>
      </mc:Fallback>
    </mc:AlternateContent>
    <mc:AlternateContent xmlns:mc="http://schemas.openxmlformats.org/markup-compatibility/2006">
      <mc:Choice Requires="x14">
        <oleObject progId="ChemDraw.Document.6.0" shapeId="3344" r:id="rId496">
          <objectPr defaultSize="0" autoPict="0" r:id="rId497">
            <anchor moveWithCells="1">
              <from>
                <xdr:col>4</xdr:col>
                <xdr:colOff>371475</xdr:colOff>
                <xdr:row>362</xdr:row>
                <xdr:rowOff>123825</xdr:rowOff>
              </from>
              <to>
                <xdr:col>4</xdr:col>
                <xdr:colOff>1457325</xdr:colOff>
                <xdr:row>362</xdr:row>
                <xdr:rowOff>1095375</xdr:rowOff>
              </to>
            </anchor>
          </objectPr>
        </oleObject>
      </mc:Choice>
      <mc:Fallback>
        <oleObject progId="ChemDraw.Document.6.0" shapeId="3344" r:id="rId496"/>
      </mc:Fallback>
    </mc:AlternateContent>
    <mc:AlternateContent xmlns:mc="http://schemas.openxmlformats.org/markup-compatibility/2006">
      <mc:Choice Requires="x14">
        <oleObject progId="ChemDraw.Document.6.0" shapeId="3345" r:id="rId498">
          <objectPr defaultSize="0" autoPict="0" r:id="rId499">
            <anchor moveWithCells="1">
              <from>
                <xdr:col>4</xdr:col>
                <xdr:colOff>152400</xdr:colOff>
                <xdr:row>287</xdr:row>
                <xdr:rowOff>47625</xdr:rowOff>
              </from>
              <to>
                <xdr:col>4</xdr:col>
                <xdr:colOff>1600200</xdr:colOff>
                <xdr:row>287</xdr:row>
                <xdr:rowOff>1095375</xdr:rowOff>
              </to>
            </anchor>
          </objectPr>
        </oleObject>
      </mc:Choice>
      <mc:Fallback>
        <oleObject progId="ChemDraw.Document.6.0" shapeId="3345" r:id="rId498"/>
      </mc:Fallback>
    </mc:AlternateContent>
    <mc:AlternateContent xmlns:mc="http://schemas.openxmlformats.org/markup-compatibility/2006">
      <mc:Choice Requires="x14">
        <oleObject progId="ChemDraw.Document.6.0" shapeId="3346" r:id="rId500">
          <objectPr defaultSize="0" autoPict="0" r:id="rId501">
            <anchor moveWithCells="1">
              <from>
                <xdr:col>4</xdr:col>
                <xdr:colOff>228600</xdr:colOff>
                <xdr:row>288</xdr:row>
                <xdr:rowOff>123825</xdr:rowOff>
              </from>
              <to>
                <xdr:col>4</xdr:col>
                <xdr:colOff>1447800</xdr:colOff>
                <xdr:row>288</xdr:row>
                <xdr:rowOff>1143000</xdr:rowOff>
              </to>
            </anchor>
          </objectPr>
        </oleObject>
      </mc:Choice>
      <mc:Fallback>
        <oleObject progId="ChemDraw.Document.6.0" shapeId="3346" r:id="rId500"/>
      </mc:Fallback>
    </mc:AlternateContent>
    <mc:AlternateContent xmlns:mc="http://schemas.openxmlformats.org/markup-compatibility/2006">
      <mc:Choice Requires="x14">
        <oleObject progId="ChemDraw.Document.6.0" shapeId="3347" r:id="rId502">
          <objectPr defaultSize="0" autoPict="0" r:id="rId503">
            <anchor moveWithCells="1">
              <from>
                <xdr:col>4</xdr:col>
                <xdr:colOff>238125</xdr:colOff>
                <xdr:row>66</xdr:row>
                <xdr:rowOff>200025</xdr:rowOff>
              </from>
              <to>
                <xdr:col>4</xdr:col>
                <xdr:colOff>1857375</xdr:colOff>
                <xdr:row>66</xdr:row>
                <xdr:rowOff>952500</xdr:rowOff>
              </to>
            </anchor>
          </objectPr>
        </oleObject>
      </mc:Choice>
      <mc:Fallback>
        <oleObject progId="ChemDraw.Document.6.0" shapeId="3347" r:id="rId502"/>
      </mc:Fallback>
    </mc:AlternateContent>
    <mc:AlternateContent xmlns:mc="http://schemas.openxmlformats.org/markup-compatibility/2006">
      <mc:Choice Requires="x14">
        <oleObject progId="ChemDraw.Document.6.0" shapeId="3348" r:id="rId504">
          <objectPr defaultSize="0" autoPict="0" r:id="rId505">
            <anchor moveWithCells="1">
              <from>
                <xdr:col>4</xdr:col>
                <xdr:colOff>133350</xdr:colOff>
                <xdr:row>67</xdr:row>
                <xdr:rowOff>180975</xdr:rowOff>
              </from>
              <to>
                <xdr:col>4</xdr:col>
                <xdr:colOff>1685925</xdr:colOff>
                <xdr:row>67</xdr:row>
                <xdr:rowOff>885825</xdr:rowOff>
              </to>
            </anchor>
          </objectPr>
        </oleObject>
      </mc:Choice>
      <mc:Fallback>
        <oleObject progId="ChemDraw.Document.6.0" shapeId="3348" r:id="rId504"/>
      </mc:Fallback>
    </mc:AlternateContent>
    <mc:AlternateContent xmlns:mc="http://schemas.openxmlformats.org/markup-compatibility/2006">
      <mc:Choice Requires="x14">
        <oleObject progId="ChemDraw.Document.6.0" shapeId="3349" r:id="rId506">
          <objectPr defaultSize="0" autoPict="0" r:id="rId507">
            <anchor moveWithCells="1">
              <from>
                <xdr:col>4</xdr:col>
                <xdr:colOff>200025</xdr:colOff>
                <xdr:row>68</xdr:row>
                <xdr:rowOff>161925</xdr:rowOff>
              </from>
              <to>
                <xdr:col>4</xdr:col>
                <xdr:colOff>1590675</xdr:colOff>
                <xdr:row>68</xdr:row>
                <xdr:rowOff>933450</xdr:rowOff>
              </to>
            </anchor>
          </objectPr>
        </oleObject>
      </mc:Choice>
      <mc:Fallback>
        <oleObject progId="ChemDraw.Document.6.0" shapeId="3349" r:id="rId506"/>
      </mc:Fallback>
    </mc:AlternateContent>
    <mc:AlternateContent xmlns:mc="http://schemas.openxmlformats.org/markup-compatibility/2006">
      <mc:Choice Requires="x14">
        <oleObject progId="ChemDraw.Document.6.0" shapeId="3350" r:id="rId508">
          <objectPr defaultSize="0" autoPict="0" r:id="rId509">
            <anchor moveWithCells="1">
              <from>
                <xdr:col>4</xdr:col>
                <xdr:colOff>219075</xdr:colOff>
                <xdr:row>69</xdr:row>
                <xdr:rowOff>133350</xdr:rowOff>
              </from>
              <to>
                <xdr:col>4</xdr:col>
                <xdr:colOff>1638300</xdr:colOff>
                <xdr:row>69</xdr:row>
                <xdr:rowOff>1047750</xdr:rowOff>
              </to>
            </anchor>
          </objectPr>
        </oleObject>
      </mc:Choice>
      <mc:Fallback>
        <oleObject progId="ChemDraw.Document.6.0" shapeId="3350" r:id="rId508"/>
      </mc:Fallback>
    </mc:AlternateContent>
    <mc:AlternateContent xmlns:mc="http://schemas.openxmlformats.org/markup-compatibility/2006">
      <mc:Choice Requires="x14">
        <oleObject progId="ChemDraw.Document.6.0" shapeId="3351" r:id="rId510">
          <objectPr defaultSize="0" autoPict="0" r:id="rId511">
            <anchor moveWithCells="1">
              <from>
                <xdr:col>4</xdr:col>
                <xdr:colOff>314325</xdr:colOff>
                <xdr:row>70</xdr:row>
                <xdr:rowOff>123825</xdr:rowOff>
              </from>
              <to>
                <xdr:col>4</xdr:col>
                <xdr:colOff>1495425</xdr:colOff>
                <xdr:row>70</xdr:row>
                <xdr:rowOff>1123950</xdr:rowOff>
              </to>
            </anchor>
          </objectPr>
        </oleObject>
      </mc:Choice>
      <mc:Fallback>
        <oleObject progId="ChemDraw.Document.6.0" shapeId="3351" r:id="rId510"/>
      </mc:Fallback>
    </mc:AlternateContent>
    <mc:AlternateContent xmlns:mc="http://schemas.openxmlformats.org/markup-compatibility/2006">
      <mc:Choice Requires="x14">
        <oleObject progId="ChemDraw.Document.6.0" shapeId="3352" r:id="rId512">
          <objectPr defaultSize="0" autoPict="0" r:id="rId513">
            <anchor moveWithCells="1">
              <from>
                <xdr:col>4</xdr:col>
                <xdr:colOff>247650</xdr:colOff>
                <xdr:row>71</xdr:row>
                <xdr:rowOff>123825</xdr:rowOff>
              </from>
              <to>
                <xdr:col>4</xdr:col>
                <xdr:colOff>1552575</xdr:colOff>
                <xdr:row>71</xdr:row>
                <xdr:rowOff>1162050</xdr:rowOff>
              </to>
            </anchor>
          </objectPr>
        </oleObject>
      </mc:Choice>
      <mc:Fallback>
        <oleObject progId="ChemDraw.Document.6.0" shapeId="3352" r:id="rId512"/>
      </mc:Fallback>
    </mc:AlternateContent>
    <mc:AlternateContent xmlns:mc="http://schemas.openxmlformats.org/markup-compatibility/2006">
      <mc:Choice Requires="x14">
        <oleObject progId="ChemDraw.Document.6.0" shapeId="3353" r:id="rId514">
          <objectPr defaultSize="0" autoPict="0" r:id="rId515">
            <anchor moveWithCells="1">
              <from>
                <xdr:col>4</xdr:col>
                <xdr:colOff>200025</xdr:colOff>
                <xdr:row>273</xdr:row>
                <xdr:rowOff>66675</xdr:rowOff>
              </from>
              <to>
                <xdr:col>4</xdr:col>
                <xdr:colOff>1543050</xdr:colOff>
                <xdr:row>273</xdr:row>
                <xdr:rowOff>1123950</xdr:rowOff>
              </to>
            </anchor>
          </objectPr>
        </oleObject>
      </mc:Choice>
      <mc:Fallback>
        <oleObject progId="ChemDraw.Document.6.0" shapeId="3353" r:id="rId514"/>
      </mc:Fallback>
    </mc:AlternateContent>
    <mc:AlternateContent xmlns:mc="http://schemas.openxmlformats.org/markup-compatibility/2006">
      <mc:Choice Requires="x14">
        <oleObject progId="ChemDraw.Document.6.0" shapeId="3354" r:id="rId516">
          <objectPr defaultSize="0" autoPict="0" r:id="rId517">
            <anchor moveWithCells="1">
              <from>
                <xdr:col>4</xdr:col>
                <xdr:colOff>457200</xdr:colOff>
                <xdr:row>526</xdr:row>
                <xdr:rowOff>38100</xdr:rowOff>
              </from>
              <to>
                <xdr:col>4</xdr:col>
                <xdr:colOff>1304925</xdr:colOff>
                <xdr:row>526</xdr:row>
                <xdr:rowOff>1143000</xdr:rowOff>
              </to>
            </anchor>
          </objectPr>
        </oleObject>
      </mc:Choice>
      <mc:Fallback>
        <oleObject progId="ChemDraw.Document.6.0" shapeId="3354" r:id="rId516"/>
      </mc:Fallback>
    </mc:AlternateContent>
    <mc:AlternateContent xmlns:mc="http://schemas.openxmlformats.org/markup-compatibility/2006">
      <mc:Choice Requires="x14">
        <oleObject progId="ChemDraw.Document.6.0" shapeId="3355" r:id="rId518">
          <objectPr defaultSize="0" autoPict="0" r:id="rId519">
            <anchor moveWithCells="1">
              <from>
                <xdr:col>4</xdr:col>
                <xdr:colOff>419100</xdr:colOff>
                <xdr:row>527</xdr:row>
                <xdr:rowOff>76200</xdr:rowOff>
              </from>
              <to>
                <xdr:col>4</xdr:col>
                <xdr:colOff>1543050</xdr:colOff>
                <xdr:row>527</xdr:row>
                <xdr:rowOff>1143000</xdr:rowOff>
              </to>
            </anchor>
          </objectPr>
        </oleObject>
      </mc:Choice>
      <mc:Fallback>
        <oleObject progId="ChemDraw.Document.6.0" shapeId="3355" r:id="rId518"/>
      </mc:Fallback>
    </mc:AlternateContent>
    <mc:AlternateContent xmlns:mc="http://schemas.openxmlformats.org/markup-compatibility/2006">
      <mc:Choice Requires="x14">
        <oleObject progId="ChemDraw.Document.6.0" shapeId="3356" r:id="rId520">
          <objectPr defaultSize="0" autoPict="0" r:id="rId521">
            <anchor moveWithCells="1">
              <from>
                <xdr:col>4</xdr:col>
                <xdr:colOff>342900</xdr:colOff>
                <xdr:row>528</xdr:row>
                <xdr:rowOff>38100</xdr:rowOff>
              </from>
              <to>
                <xdr:col>4</xdr:col>
                <xdr:colOff>1647825</xdr:colOff>
                <xdr:row>528</xdr:row>
                <xdr:rowOff>1114425</xdr:rowOff>
              </to>
            </anchor>
          </objectPr>
        </oleObject>
      </mc:Choice>
      <mc:Fallback>
        <oleObject progId="ChemDraw.Document.6.0" shapeId="3356" r:id="rId520"/>
      </mc:Fallback>
    </mc:AlternateContent>
    <mc:AlternateContent xmlns:mc="http://schemas.openxmlformats.org/markup-compatibility/2006">
      <mc:Choice Requires="x14">
        <oleObject progId="ChemDraw.Document.6.0" shapeId="3357" r:id="rId522">
          <objectPr defaultSize="0" autoPict="0" r:id="rId523">
            <anchor moveWithCells="1">
              <from>
                <xdr:col>4</xdr:col>
                <xdr:colOff>85725</xdr:colOff>
                <xdr:row>803</xdr:row>
                <xdr:rowOff>114300</xdr:rowOff>
              </from>
              <to>
                <xdr:col>4</xdr:col>
                <xdr:colOff>1781175</xdr:colOff>
                <xdr:row>803</xdr:row>
                <xdr:rowOff>981075</xdr:rowOff>
              </to>
            </anchor>
          </objectPr>
        </oleObject>
      </mc:Choice>
      <mc:Fallback>
        <oleObject progId="ChemDraw.Document.6.0" shapeId="3357" r:id="rId522"/>
      </mc:Fallback>
    </mc:AlternateContent>
    <mc:AlternateContent xmlns:mc="http://schemas.openxmlformats.org/markup-compatibility/2006">
      <mc:Choice Requires="x14">
        <oleObject progId="ChemDraw.Document.6.0" shapeId="3358" r:id="rId524">
          <objectPr defaultSize="0" autoPict="0" r:id="rId525">
            <anchor moveWithCells="1">
              <from>
                <xdr:col>4</xdr:col>
                <xdr:colOff>438150</xdr:colOff>
                <xdr:row>529</xdr:row>
                <xdr:rowOff>114300</xdr:rowOff>
              </from>
              <to>
                <xdr:col>4</xdr:col>
                <xdr:colOff>1257300</xdr:colOff>
                <xdr:row>529</xdr:row>
                <xdr:rowOff>1123950</xdr:rowOff>
              </to>
            </anchor>
          </objectPr>
        </oleObject>
      </mc:Choice>
      <mc:Fallback>
        <oleObject progId="ChemDraw.Document.6.0" shapeId="3358" r:id="rId524"/>
      </mc:Fallback>
    </mc:AlternateContent>
    <mc:AlternateContent xmlns:mc="http://schemas.openxmlformats.org/markup-compatibility/2006">
      <mc:Choice Requires="x14">
        <oleObject progId="ChemDraw.Document.6.0" shapeId="3359" r:id="rId526">
          <objectPr defaultSize="0" autoPict="0" r:id="rId527">
            <anchor moveWithCells="1">
              <from>
                <xdr:col>4</xdr:col>
                <xdr:colOff>304800</xdr:colOff>
                <xdr:row>530</xdr:row>
                <xdr:rowOff>85725</xdr:rowOff>
              </from>
              <to>
                <xdr:col>4</xdr:col>
                <xdr:colOff>1447800</xdr:colOff>
                <xdr:row>530</xdr:row>
                <xdr:rowOff>1143000</xdr:rowOff>
              </to>
            </anchor>
          </objectPr>
        </oleObject>
      </mc:Choice>
      <mc:Fallback>
        <oleObject progId="ChemDraw.Document.6.0" shapeId="3359" r:id="rId526"/>
      </mc:Fallback>
    </mc:AlternateContent>
    <mc:AlternateContent xmlns:mc="http://schemas.openxmlformats.org/markup-compatibility/2006">
      <mc:Choice Requires="x14">
        <oleObject progId="ChemDraw.Document.6.0" shapeId="3360" r:id="rId528">
          <objectPr defaultSize="0" autoPict="0" r:id="rId529">
            <anchor moveWithCells="1">
              <from>
                <xdr:col>4</xdr:col>
                <xdr:colOff>314325</xdr:colOff>
                <xdr:row>531</xdr:row>
                <xdr:rowOff>152400</xdr:rowOff>
              </from>
              <to>
                <xdr:col>4</xdr:col>
                <xdr:colOff>1400175</xdr:colOff>
                <xdr:row>531</xdr:row>
                <xdr:rowOff>1123950</xdr:rowOff>
              </to>
            </anchor>
          </objectPr>
        </oleObject>
      </mc:Choice>
      <mc:Fallback>
        <oleObject progId="ChemDraw.Document.6.0" shapeId="3360" r:id="rId528"/>
      </mc:Fallback>
    </mc:AlternateContent>
    <mc:AlternateContent xmlns:mc="http://schemas.openxmlformats.org/markup-compatibility/2006">
      <mc:Choice Requires="x14">
        <oleObject progId="ChemDraw.Document.6.0" shapeId="3361" r:id="rId530">
          <objectPr defaultSize="0" autoPict="0" r:id="rId531">
            <anchor moveWithCells="1">
              <from>
                <xdr:col>4</xdr:col>
                <xdr:colOff>123825</xdr:colOff>
                <xdr:row>532</xdr:row>
                <xdr:rowOff>219075</xdr:rowOff>
              </from>
              <to>
                <xdr:col>4</xdr:col>
                <xdr:colOff>1857375</xdr:colOff>
                <xdr:row>532</xdr:row>
                <xdr:rowOff>923925</xdr:rowOff>
              </to>
            </anchor>
          </objectPr>
        </oleObject>
      </mc:Choice>
      <mc:Fallback>
        <oleObject progId="ChemDraw.Document.6.0" shapeId="3361" r:id="rId530"/>
      </mc:Fallback>
    </mc:AlternateContent>
    <mc:AlternateContent xmlns:mc="http://schemas.openxmlformats.org/markup-compatibility/2006">
      <mc:Choice Requires="x14">
        <oleObject progId="ChemDraw.Document.6.0" shapeId="3362" r:id="rId532">
          <objectPr defaultSize="0" autoPict="0" r:id="rId533">
            <anchor moveWithCells="1">
              <from>
                <xdr:col>4</xdr:col>
                <xdr:colOff>504825</xdr:colOff>
                <xdr:row>533</xdr:row>
                <xdr:rowOff>76200</xdr:rowOff>
              </from>
              <to>
                <xdr:col>4</xdr:col>
                <xdr:colOff>1524000</xdr:colOff>
                <xdr:row>533</xdr:row>
                <xdr:rowOff>1143000</xdr:rowOff>
              </to>
            </anchor>
          </objectPr>
        </oleObject>
      </mc:Choice>
      <mc:Fallback>
        <oleObject progId="ChemDraw.Document.6.0" shapeId="3362" r:id="rId532"/>
      </mc:Fallback>
    </mc:AlternateContent>
    <mc:AlternateContent xmlns:mc="http://schemas.openxmlformats.org/markup-compatibility/2006">
      <mc:Choice Requires="x14">
        <oleObject progId="ChemDraw.Document.6.0" shapeId="3363" r:id="rId534">
          <objectPr defaultSize="0" autoPict="0" r:id="rId535">
            <anchor moveWithCells="1">
              <from>
                <xdr:col>4</xdr:col>
                <xdr:colOff>85725</xdr:colOff>
                <xdr:row>534</xdr:row>
                <xdr:rowOff>161925</xdr:rowOff>
              </from>
              <to>
                <xdr:col>4</xdr:col>
                <xdr:colOff>1790700</xdr:colOff>
                <xdr:row>534</xdr:row>
                <xdr:rowOff>666750</xdr:rowOff>
              </to>
            </anchor>
          </objectPr>
        </oleObject>
      </mc:Choice>
      <mc:Fallback>
        <oleObject progId="ChemDraw.Document.6.0" shapeId="3363" r:id="rId534"/>
      </mc:Fallback>
    </mc:AlternateContent>
    <mc:AlternateContent xmlns:mc="http://schemas.openxmlformats.org/markup-compatibility/2006">
      <mc:Choice Requires="x14">
        <oleObject progId="ChemDraw.Document.6.0" shapeId="3364" r:id="rId536">
          <objectPr defaultSize="0" autoPict="0" r:id="rId537">
            <anchor moveWithCells="1">
              <from>
                <xdr:col>4</xdr:col>
                <xdr:colOff>314325</xdr:colOff>
                <xdr:row>535</xdr:row>
                <xdr:rowOff>47625</xdr:rowOff>
              </from>
              <to>
                <xdr:col>4</xdr:col>
                <xdr:colOff>1409700</xdr:colOff>
                <xdr:row>535</xdr:row>
                <xdr:rowOff>1076325</xdr:rowOff>
              </to>
            </anchor>
          </objectPr>
        </oleObject>
      </mc:Choice>
      <mc:Fallback>
        <oleObject progId="ChemDraw.Document.6.0" shapeId="3364" r:id="rId536"/>
      </mc:Fallback>
    </mc:AlternateContent>
    <mc:AlternateContent xmlns:mc="http://schemas.openxmlformats.org/markup-compatibility/2006">
      <mc:Choice Requires="x14">
        <oleObject progId="ChemDraw.Document.6.0" shapeId="3365" r:id="rId538">
          <objectPr defaultSize="0" autoPict="0" r:id="rId539">
            <anchor moveWithCells="1">
              <from>
                <xdr:col>4</xdr:col>
                <xdr:colOff>457200</xdr:colOff>
                <xdr:row>536</xdr:row>
                <xdr:rowOff>57150</xdr:rowOff>
              </from>
              <to>
                <xdr:col>4</xdr:col>
                <xdr:colOff>1219200</xdr:colOff>
                <xdr:row>536</xdr:row>
                <xdr:rowOff>1047750</xdr:rowOff>
              </to>
            </anchor>
          </objectPr>
        </oleObject>
      </mc:Choice>
      <mc:Fallback>
        <oleObject progId="ChemDraw.Document.6.0" shapeId="3365" r:id="rId538"/>
      </mc:Fallback>
    </mc:AlternateContent>
    <mc:AlternateContent xmlns:mc="http://schemas.openxmlformats.org/markup-compatibility/2006">
      <mc:Choice Requires="x14">
        <oleObject progId="ChemDraw.Document.6.0" shapeId="3366" r:id="rId540">
          <objectPr defaultSize="0" autoPict="0" r:id="rId541">
            <anchor moveWithCells="1">
              <from>
                <xdr:col>4</xdr:col>
                <xdr:colOff>400050</xdr:colOff>
                <xdr:row>825</xdr:row>
                <xdr:rowOff>57150</xdr:rowOff>
              </from>
              <to>
                <xdr:col>4</xdr:col>
                <xdr:colOff>1285875</xdr:colOff>
                <xdr:row>825</xdr:row>
                <xdr:rowOff>1095375</xdr:rowOff>
              </to>
            </anchor>
          </objectPr>
        </oleObject>
      </mc:Choice>
      <mc:Fallback>
        <oleObject progId="ChemDraw.Document.6.0" shapeId="3366" r:id="rId540"/>
      </mc:Fallback>
    </mc:AlternateContent>
    <mc:AlternateContent xmlns:mc="http://schemas.openxmlformats.org/markup-compatibility/2006">
      <mc:Choice Requires="x14">
        <oleObject progId="ChemDraw.Document.6.0" shapeId="3367" r:id="rId542">
          <objectPr defaultSize="0" autoPict="0" r:id="rId543">
            <anchor moveWithCells="1">
              <from>
                <xdr:col>4</xdr:col>
                <xdr:colOff>161925</xdr:colOff>
                <xdr:row>537</xdr:row>
                <xdr:rowOff>114300</xdr:rowOff>
              </from>
              <to>
                <xdr:col>4</xdr:col>
                <xdr:colOff>1790700</xdr:colOff>
                <xdr:row>537</xdr:row>
                <xdr:rowOff>838200</xdr:rowOff>
              </to>
            </anchor>
          </objectPr>
        </oleObject>
      </mc:Choice>
      <mc:Fallback>
        <oleObject progId="ChemDraw.Document.6.0" shapeId="3367" r:id="rId542"/>
      </mc:Fallback>
    </mc:AlternateContent>
    <mc:AlternateContent xmlns:mc="http://schemas.openxmlformats.org/markup-compatibility/2006">
      <mc:Choice Requires="x14">
        <oleObject progId="ChemDraw.Document.6.0" shapeId="3368" r:id="rId544">
          <objectPr defaultSize="0" autoPict="0" r:id="rId545">
            <anchor moveWithCells="1">
              <from>
                <xdr:col>4</xdr:col>
                <xdr:colOff>457200</xdr:colOff>
                <xdr:row>538</xdr:row>
                <xdr:rowOff>85725</xdr:rowOff>
              </from>
              <to>
                <xdr:col>4</xdr:col>
                <xdr:colOff>1409700</xdr:colOff>
                <xdr:row>538</xdr:row>
                <xdr:rowOff>1114425</xdr:rowOff>
              </to>
            </anchor>
          </objectPr>
        </oleObject>
      </mc:Choice>
      <mc:Fallback>
        <oleObject progId="ChemDraw.Document.6.0" shapeId="3368" r:id="rId544"/>
      </mc:Fallback>
    </mc:AlternateContent>
    <mc:AlternateContent xmlns:mc="http://schemas.openxmlformats.org/markup-compatibility/2006">
      <mc:Choice Requires="x14">
        <oleObject progId="ChemDraw.Document.6.0" shapeId="3369" r:id="rId546">
          <objectPr defaultSize="0" autoPict="0" r:id="rId547">
            <anchor moveWithCells="1">
              <from>
                <xdr:col>4</xdr:col>
                <xdr:colOff>457200</xdr:colOff>
                <xdr:row>539</xdr:row>
                <xdr:rowOff>66675</xdr:rowOff>
              </from>
              <to>
                <xdr:col>4</xdr:col>
                <xdr:colOff>1362075</xdr:colOff>
                <xdr:row>539</xdr:row>
                <xdr:rowOff>1114425</xdr:rowOff>
              </to>
            </anchor>
          </objectPr>
        </oleObject>
      </mc:Choice>
      <mc:Fallback>
        <oleObject progId="ChemDraw.Document.6.0" shapeId="3369" r:id="rId546"/>
      </mc:Fallback>
    </mc:AlternateContent>
    <mc:AlternateContent xmlns:mc="http://schemas.openxmlformats.org/markup-compatibility/2006">
      <mc:Choice Requires="x14">
        <oleObject progId="ChemDraw.Document.6.0" shapeId="3370" r:id="rId548">
          <objectPr defaultSize="0" autoPict="0" r:id="rId549">
            <anchor moveWithCells="1">
              <from>
                <xdr:col>4</xdr:col>
                <xdr:colOff>542925</xdr:colOff>
                <xdr:row>540</xdr:row>
                <xdr:rowOff>57150</xdr:rowOff>
              </from>
              <to>
                <xdr:col>4</xdr:col>
                <xdr:colOff>1352550</xdr:colOff>
                <xdr:row>540</xdr:row>
                <xdr:rowOff>1123950</xdr:rowOff>
              </to>
            </anchor>
          </objectPr>
        </oleObject>
      </mc:Choice>
      <mc:Fallback>
        <oleObject progId="ChemDraw.Document.6.0" shapeId="3370" r:id="rId548"/>
      </mc:Fallback>
    </mc:AlternateContent>
    <mc:AlternateContent xmlns:mc="http://schemas.openxmlformats.org/markup-compatibility/2006">
      <mc:Choice Requires="x14">
        <oleObject progId="ChemDraw.Document.6.0" shapeId="3371" r:id="rId550">
          <objectPr defaultSize="0" autoPict="0" r:id="rId551">
            <anchor moveWithCells="1">
              <from>
                <xdr:col>4</xdr:col>
                <xdr:colOff>314325</xdr:colOff>
                <xdr:row>541</xdr:row>
                <xdr:rowOff>85725</xdr:rowOff>
              </from>
              <to>
                <xdr:col>4</xdr:col>
                <xdr:colOff>1447800</xdr:colOff>
                <xdr:row>541</xdr:row>
                <xdr:rowOff>1095375</xdr:rowOff>
              </to>
            </anchor>
          </objectPr>
        </oleObject>
      </mc:Choice>
      <mc:Fallback>
        <oleObject progId="ChemDraw.Document.6.0" shapeId="3371" r:id="rId550"/>
      </mc:Fallback>
    </mc:AlternateContent>
    <mc:AlternateContent xmlns:mc="http://schemas.openxmlformats.org/markup-compatibility/2006">
      <mc:Choice Requires="x14">
        <oleObject progId="ChemDraw.Document.6.0" shapeId="3372" r:id="rId552">
          <objectPr defaultSize="0" autoPict="0" r:id="rId553">
            <anchor moveWithCells="1">
              <from>
                <xdr:col>4</xdr:col>
                <xdr:colOff>476250</xdr:colOff>
                <xdr:row>542</xdr:row>
                <xdr:rowOff>47625</xdr:rowOff>
              </from>
              <to>
                <xdr:col>4</xdr:col>
                <xdr:colOff>1400175</xdr:colOff>
                <xdr:row>542</xdr:row>
                <xdr:rowOff>1114425</xdr:rowOff>
              </to>
            </anchor>
          </objectPr>
        </oleObject>
      </mc:Choice>
      <mc:Fallback>
        <oleObject progId="ChemDraw.Document.6.0" shapeId="3372" r:id="rId552"/>
      </mc:Fallback>
    </mc:AlternateContent>
    <mc:AlternateContent xmlns:mc="http://schemas.openxmlformats.org/markup-compatibility/2006">
      <mc:Choice Requires="x14">
        <oleObject progId="ChemDraw.Document.6.0" shapeId="3374" r:id="rId554">
          <objectPr defaultSize="0" autoPict="0" r:id="rId555">
            <anchor moveWithCells="1">
              <from>
                <xdr:col>4</xdr:col>
                <xdr:colOff>495300</xdr:colOff>
                <xdr:row>543</xdr:row>
                <xdr:rowOff>85725</xdr:rowOff>
              </from>
              <to>
                <xdr:col>4</xdr:col>
                <xdr:colOff>1352550</xdr:colOff>
                <xdr:row>543</xdr:row>
                <xdr:rowOff>1076325</xdr:rowOff>
              </to>
            </anchor>
          </objectPr>
        </oleObject>
      </mc:Choice>
      <mc:Fallback>
        <oleObject progId="ChemDraw.Document.6.0" shapeId="3374" r:id="rId554"/>
      </mc:Fallback>
    </mc:AlternateContent>
    <mc:AlternateContent xmlns:mc="http://schemas.openxmlformats.org/markup-compatibility/2006">
      <mc:Choice Requires="x14">
        <oleObject progId="ChemDraw.Document.6.0" shapeId="3375" r:id="rId556">
          <objectPr defaultSize="0" autoPict="0" r:id="rId557">
            <anchor moveWithCells="1">
              <from>
                <xdr:col>4</xdr:col>
                <xdr:colOff>295275</xdr:colOff>
                <xdr:row>544</xdr:row>
                <xdr:rowOff>47625</xdr:rowOff>
              </from>
              <to>
                <xdr:col>4</xdr:col>
                <xdr:colOff>1457325</xdr:colOff>
                <xdr:row>544</xdr:row>
                <xdr:rowOff>1114425</xdr:rowOff>
              </to>
            </anchor>
          </objectPr>
        </oleObject>
      </mc:Choice>
      <mc:Fallback>
        <oleObject progId="ChemDraw.Document.6.0" shapeId="3375" r:id="rId556"/>
      </mc:Fallback>
    </mc:AlternateContent>
    <mc:AlternateContent xmlns:mc="http://schemas.openxmlformats.org/markup-compatibility/2006">
      <mc:Choice Requires="x14">
        <oleObject progId="ChemDraw.Document.6.0" shapeId="3376" r:id="rId558">
          <objectPr defaultSize="0" autoPict="0" r:id="rId559">
            <anchor moveWithCells="1">
              <from>
                <xdr:col>4</xdr:col>
                <xdr:colOff>85725</xdr:colOff>
                <xdr:row>545</xdr:row>
                <xdr:rowOff>142875</xdr:rowOff>
              </from>
              <to>
                <xdr:col>4</xdr:col>
                <xdr:colOff>1885950</xdr:colOff>
                <xdr:row>545</xdr:row>
                <xdr:rowOff>685800</xdr:rowOff>
              </to>
            </anchor>
          </objectPr>
        </oleObject>
      </mc:Choice>
      <mc:Fallback>
        <oleObject progId="ChemDraw.Document.6.0" shapeId="3376" r:id="rId558"/>
      </mc:Fallback>
    </mc:AlternateContent>
    <mc:AlternateContent xmlns:mc="http://schemas.openxmlformats.org/markup-compatibility/2006">
      <mc:Choice Requires="x14">
        <oleObject progId="ChemDraw.Document.6.0" shapeId="3377" r:id="rId560">
          <objectPr defaultSize="0" autoPict="0" r:id="rId561">
            <anchor moveWithCells="1">
              <from>
                <xdr:col>4</xdr:col>
                <xdr:colOff>133350</xdr:colOff>
                <xdr:row>546</xdr:row>
                <xdr:rowOff>66675</xdr:rowOff>
              </from>
              <to>
                <xdr:col>4</xdr:col>
                <xdr:colOff>1981200</xdr:colOff>
                <xdr:row>546</xdr:row>
                <xdr:rowOff>885825</xdr:rowOff>
              </to>
            </anchor>
          </objectPr>
        </oleObject>
      </mc:Choice>
      <mc:Fallback>
        <oleObject progId="ChemDraw.Document.6.0" shapeId="3377" r:id="rId560"/>
      </mc:Fallback>
    </mc:AlternateContent>
    <mc:AlternateContent xmlns:mc="http://schemas.openxmlformats.org/markup-compatibility/2006">
      <mc:Choice Requires="x14">
        <oleObject progId="ChemDraw.Document.6.0" shapeId="3378" r:id="rId562">
          <objectPr defaultSize="0" autoPict="0" r:id="rId563">
            <anchor moveWithCells="1">
              <from>
                <xdr:col>4</xdr:col>
                <xdr:colOff>447675</xdr:colOff>
                <xdr:row>547</xdr:row>
                <xdr:rowOff>104775</xdr:rowOff>
              </from>
              <to>
                <xdr:col>4</xdr:col>
                <xdr:colOff>1171575</xdr:colOff>
                <xdr:row>547</xdr:row>
                <xdr:rowOff>1114425</xdr:rowOff>
              </to>
            </anchor>
          </objectPr>
        </oleObject>
      </mc:Choice>
      <mc:Fallback>
        <oleObject progId="ChemDraw.Document.6.0" shapeId="3378" r:id="rId562"/>
      </mc:Fallback>
    </mc:AlternateContent>
    <mc:AlternateContent xmlns:mc="http://schemas.openxmlformats.org/markup-compatibility/2006">
      <mc:Choice Requires="x14">
        <oleObject progId="ChemDraw.Document.6.0" shapeId="3379" r:id="rId564">
          <objectPr defaultSize="0" autoPict="0" r:id="rId565">
            <anchor moveWithCells="1">
              <from>
                <xdr:col>4</xdr:col>
                <xdr:colOff>114300</xdr:colOff>
                <xdr:row>548</xdr:row>
                <xdr:rowOff>142875</xdr:rowOff>
              </from>
              <to>
                <xdr:col>4</xdr:col>
                <xdr:colOff>1733550</xdr:colOff>
                <xdr:row>548</xdr:row>
                <xdr:rowOff>1114425</xdr:rowOff>
              </to>
            </anchor>
          </objectPr>
        </oleObject>
      </mc:Choice>
      <mc:Fallback>
        <oleObject progId="ChemDraw.Document.6.0" shapeId="3379" r:id="rId564"/>
      </mc:Fallback>
    </mc:AlternateContent>
    <mc:AlternateContent xmlns:mc="http://schemas.openxmlformats.org/markup-compatibility/2006">
      <mc:Choice Requires="x14">
        <oleObject progId="ChemDraw.Document.6.0" shapeId="3380" r:id="rId566">
          <objectPr defaultSize="0" autoPict="0" r:id="rId567">
            <anchor moveWithCells="1">
              <from>
                <xdr:col>4</xdr:col>
                <xdr:colOff>428625</xdr:colOff>
                <xdr:row>549</xdr:row>
                <xdr:rowOff>161925</xdr:rowOff>
              </from>
              <to>
                <xdr:col>4</xdr:col>
                <xdr:colOff>1209675</xdr:colOff>
                <xdr:row>549</xdr:row>
                <xdr:rowOff>1162050</xdr:rowOff>
              </to>
            </anchor>
          </objectPr>
        </oleObject>
      </mc:Choice>
      <mc:Fallback>
        <oleObject progId="ChemDraw.Document.6.0" shapeId="3380" r:id="rId566"/>
      </mc:Fallback>
    </mc:AlternateContent>
    <mc:AlternateContent xmlns:mc="http://schemas.openxmlformats.org/markup-compatibility/2006">
      <mc:Choice Requires="x14">
        <oleObject progId="ChemDraw.Document.6.0" shapeId="3381" r:id="rId568">
          <objectPr defaultSize="0" autoPict="0" r:id="rId569">
            <anchor moveWithCells="1">
              <from>
                <xdr:col>4</xdr:col>
                <xdr:colOff>66675</xdr:colOff>
                <xdr:row>550</xdr:row>
                <xdr:rowOff>190500</xdr:rowOff>
              </from>
              <to>
                <xdr:col>4</xdr:col>
                <xdr:colOff>1905000</xdr:colOff>
                <xdr:row>550</xdr:row>
                <xdr:rowOff>923925</xdr:rowOff>
              </to>
            </anchor>
          </objectPr>
        </oleObject>
      </mc:Choice>
      <mc:Fallback>
        <oleObject progId="ChemDraw.Document.6.0" shapeId="3381" r:id="rId568"/>
      </mc:Fallback>
    </mc:AlternateContent>
    <mc:AlternateContent xmlns:mc="http://schemas.openxmlformats.org/markup-compatibility/2006">
      <mc:Choice Requires="x14">
        <oleObject progId="ChemDraw.Document.6.0" shapeId="3382" r:id="rId570">
          <objectPr defaultSize="0" autoPict="0" r:id="rId571">
            <anchor moveWithCells="1">
              <from>
                <xdr:col>4</xdr:col>
                <xdr:colOff>428625</xdr:colOff>
                <xdr:row>551</xdr:row>
                <xdr:rowOff>133350</xdr:rowOff>
              </from>
              <to>
                <xdr:col>4</xdr:col>
                <xdr:colOff>1362075</xdr:colOff>
                <xdr:row>551</xdr:row>
                <xdr:rowOff>1066800</xdr:rowOff>
              </to>
            </anchor>
          </objectPr>
        </oleObject>
      </mc:Choice>
      <mc:Fallback>
        <oleObject progId="ChemDraw.Document.6.0" shapeId="3382" r:id="rId570"/>
      </mc:Fallback>
    </mc:AlternateContent>
    <mc:AlternateContent xmlns:mc="http://schemas.openxmlformats.org/markup-compatibility/2006">
      <mc:Choice Requires="x14">
        <oleObject progId="ChemDraw.Document.6.0" shapeId="3383" r:id="rId572">
          <objectPr defaultSize="0" autoPict="0" r:id="rId573">
            <anchor moveWithCells="1">
              <from>
                <xdr:col>4</xdr:col>
                <xdr:colOff>304800</xdr:colOff>
                <xdr:row>552</xdr:row>
                <xdr:rowOff>66675</xdr:rowOff>
              </from>
              <to>
                <xdr:col>4</xdr:col>
                <xdr:colOff>1590675</xdr:colOff>
                <xdr:row>552</xdr:row>
                <xdr:rowOff>1114425</xdr:rowOff>
              </to>
            </anchor>
          </objectPr>
        </oleObject>
      </mc:Choice>
      <mc:Fallback>
        <oleObject progId="ChemDraw.Document.6.0" shapeId="3383" r:id="rId572"/>
      </mc:Fallback>
    </mc:AlternateContent>
    <mc:AlternateContent xmlns:mc="http://schemas.openxmlformats.org/markup-compatibility/2006">
      <mc:Choice Requires="x14">
        <oleObject progId="ChemDraw.Document.6.0" shapeId="3384" r:id="rId574">
          <objectPr defaultSize="0" autoPict="0" r:id="rId575">
            <anchor moveWithCells="1">
              <from>
                <xdr:col>4</xdr:col>
                <xdr:colOff>114300</xdr:colOff>
                <xdr:row>553</xdr:row>
                <xdr:rowOff>28575</xdr:rowOff>
              </from>
              <to>
                <xdr:col>4</xdr:col>
                <xdr:colOff>1619250</xdr:colOff>
                <xdr:row>553</xdr:row>
                <xdr:rowOff>981075</xdr:rowOff>
              </to>
            </anchor>
          </objectPr>
        </oleObject>
      </mc:Choice>
      <mc:Fallback>
        <oleObject progId="ChemDraw.Document.6.0" shapeId="3384" r:id="rId574"/>
      </mc:Fallback>
    </mc:AlternateContent>
    <mc:AlternateContent xmlns:mc="http://schemas.openxmlformats.org/markup-compatibility/2006">
      <mc:Choice Requires="x14">
        <oleObject progId="ChemDraw.Document.6.0" shapeId="3385" r:id="rId576">
          <objectPr defaultSize="0" autoPict="0" r:id="rId577">
            <anchor moveWithCells="1">
              <from>
                <xdr:col>4</xdr:col>
                <xdr:colOff>85725</xdr:colOff>
                <xdr:row>554</xdr:row>
                <xdr:rowOff>123825</xdr:rowOff>
              </from>
              <to>
                <xdr:col>4</xdr:col>
                <xdr:colOff>1885950</xdr:colOff>
                <xdr:row>554</xdr:row>
                <xdr:rowOff>1095375</xdr:rowOff>
              </to>
            </anchor>
          </objectPr>
        </oleObject>
      </mc:Choice>
      <mc:Fallback>
        <oleObject progId="ChemDraw.Document.6.0" shapeId="3385" r:id="rId576"/>
      </mc:Fallback>
    </mc:AlternateContent>
    <mc:AlternateContent xmlns:mc="http://schemas.openxmlformats.org/markup-compatibility/2006">
      <mc:Choice Requires="x14">
        <oleObject progId="ChemDraw.Document.6.0" shapeId="3386" r:id="rId578">
          <objectPr defaultSize="0" autoPict="0" r:id="rId579">
            <anchor moveWithCells="1">
              <from>
                <xdr:col>4</xdr:col>
                <xdr:colOff>180975</xdr:colOff>
                <xdr:row>802</xdr:row>
                <xdr:rowOff>200025</xdr:rowOff>
              </from>
              <to>
                <xdr:col>4</xdr:col>
                <xdr:colOff>1924050</xdr:colOff>
                <xdr:row>802</xdr:row>
                <xdr:rowOff>1019175</xdr:rowOff>
              </to>
            </anchor>
          </objectPr>
        </oleObject>
      </mc:Choice>
      <mc:Fallback>
        <oleObject progId="ChemDraw.Document.6.0" shapeId="3386" r:id="rId578"/>
      </mc:Fallback>
    </mc:AlternateContent>
    <mc:AlternateContent xmlns:mc="http://schemas.openxmlformats.org/markup-compatibility/2006">
      <mc:Choice Requires="x14">
        <oleObject progId="ChemDraw.Document.6.0" shapeId="3387" r:id="rId580">
          <objectPr defaultSize="0" autoPict="0" r:id="rId581">
            <anchor moveWithCells="1">
              <from>
                <xdr:col>4</xdr:col>
                <xdr:colOff>161925</xdr:colOff>
                <xdr:row>555</xdr:row>
                <xdr:rowOff>123825</xdr:rowOff>
              </from>
              <to>
                <xdr:col>4</xdr:col>
                <xdr:colOff>1933575</xdr:colOff>
                <xdr:row>555</xdr:row>
                <xdr:rowOff>809625</xdr:rowOff>
              </to>
            </anchor>
          </objectPr>
        </oleObject>
      </mc:Choice>
      <mc:Fallback>
        <oleObject progId="ChemDraw.Document.6.0" shapeId="3387" r:id="rId580"/>
      </mc:Fallback>
    </mc:AlternateContent>
    <mc:AlternateContent xmlns:mc="http://schemas.openxmlformats.org/markup-compatibility/2006">
      <mc:Choice Requires="x14">
        <oleObject progId="ChemDraw.Document.6.0" shapeId="3389" r:id="rId582">
          <objectPr defaultSize="0" autoPict="0" r:id="rId583">
            <anchor moveWithCells="1">
              <from>
                <xdr:col>4</xdr:col>
                <xdr:colOff>276225</xdr:colOff>
                <xdr:row>801</xdr:row>
                <xdr:rowOff>200025</xdr:rowOff>
              </from>
              <to>
                <xdr:col>4</xdr:col>
                <xdr:colOff>1809750</xdr:colOff>
                <xdr:row>801</xdr:row>
                <xdr:rowOff>1000125</xdr:rowOff>
              </to>
            </anchor>
          </objectPr>
        </oleObject>
      </mc:Choice>
      <mc:Fallback>
        <oleObject progId="ChemDraw.Document.6.0" shapeId="3389" r:id="rId582"/>
      </mc:Fallback>
    </mc:AlternateContent>
    <mc:AlternateContent xmlns:mc="http://schemas.openxmlformats.org/markup-compatibility/2006">
      <mc:Choice Requires="x14">
        <oleObject progId="ChemDraw.Document.6.0" shapeId="3390" r:id="rId584">
          <objectPr defaultSize="0" autoPict="0" r:id="rId585">
            <anchor moveWithCells="1">
              <from>
                <xdr:col>4</xdr:col>
                <xdr:colOff>247650</xdr:colOff>
                <xdr:row>556</xdr:row>
                <xdr:rowOff>38100</xdr:rowOff>
              </from>
              <to>
                <xdr:col>4</xdr:col>
                <xdr:colOff>2019300</xdr:colOff>
                <xdr:row>556</xdr:row>
                <xdr:rowOff>1095375</xdr:rowOff>
              </to>
            </anchor>
          </objectPr>
        </oleObject>
      </mc:Choice>
      <mc:Fallback>
        <oleObject progId="ChemDraw.Document.6.0" shapeId="3390" r:id="rId584"/>
      </mc:Fallback>
    </mc:AlternateContent>
    <mc:AlternateContent xmlns:mc="http://schemas.openxmlformats.org/markup-compatibility/2006">
      <mc:Choice Requires="x14">
        <oleObject progId="ChemDraw.Document.6.0" shapeId="3391" r:id="rId586">
          <objectPr defaultSize="0" autoPict="0" r:id="rId587">
            <anchor moveWithCells="1">
              <from>
                <xdr:col>4</xdr:col>
                <xdr:colOff>295275</xdr:colOff>
                <xdr:row>557</xdr:row>
                <xdr:rowOff>28575</xdr:rowOff>
              </from>
              <to>
                <xdr:col>4</xdr:col>
                <xdr:colOff>1828800</xdr:colOff>
                <xdr:row>557</xdr:row>
                <xdr:rowOff>1114425</xdr:rowOff>
              </to>
            </anchor>
          </objectPr>
        </oleObject>
      </mc:Choice>
      <mc:Fallback>
        <oleObject progId="ChemDraw.Document.6.0" shapeId="3391" r:id="rId586"/>
      </mc:Fallback>
    </mc:AlternateContent>
    <mc:AlternateContent xmlns:mc="http://schemas.openxmlformats.org/markup-compatibility/2006">
      <mc:Choice Requires="x14">
        <oleObject progId="ChemDraw.Document.6.0" shapeId="3392" r:id="rId588">
          <objectPr defaultSize="0" autoPict="0" r:id="rId589">
            <anchor moveWithCells="1">
              <from>
                <xdr:col>4</xdr:col>
                <xdr:colOff>114300</xdr:colOff>
                <xdr:row>797</xdr:row>
                <xdr:rowOff>152400</xdr:rowOff>
              </from>
              <to>
                <xdr:col>4</xdr:col>
                <xdr:colOff>1885950</xdr:colOff>
                <xdr:row>797</xdr:row>
                <xdr:rowOff>952500</xdr:rowOff>
              </to>
            </anchor>
          </objectPr>
        </oleObject>
      </mc:Choice>
      <mc:Fallback>
        <oleObject progId="ChemDraw.Document.6.0" shapeId="3392" r:id="rId588"/>
      </mc:Fallback>
    </mc:AlternateContent>
    <mc:AlternateContent xmlns:mc="http://schemas.openxmlformats.org/markup-compatibility/2006">
      <mc:Choice Requires="x14">
        <oleObject progId="ChemDraw.Document.6.0" shapeId="3393" r:id="rId590">
          <objectPr defaultSize="0" autoPict="0" r:id="rId591">
            <anchor moveWithCells="1">
              <from>
                <xdr:col>4</xdr:col>
                <xdr:colOff>171450</xdr:colOff>
                <xdr:row>798</xdr:row>
                <xdr:rowOff>209550</xdr:rowOff>
              </from>
              <to>
                <xdr:col>4</xdr:col>
                <xdr:colOff>1876425</xdr:colOff>
                <xdr:row>798</xdr:row>
                <xdr:rowOff>1000125</xdr:rowOff>
              </to>
            </anchor>
          </objectPr>
        </oleObject>
      </mc:Choice>
      <mc:Fallback>
        <oleObject progId="ChemDraw.Document.6.0" shapeId="3393" r:id="rId590"/>
      </mc:Fallback>
    </mc:AlternateContent>
    <mc:AlternateContent xmlns:mc="http://schemas.openxmlformats.org/markup-compatibility/2006">
      <mc:Choice Requires="x14">
        <oleObject progId="ChemDraw.Document.6.0" shapeId="3395" r:id="rId592">
          <objectPr defaultSize="0" autoPict="0" r:id="rId593">
            <anchor moveWithCells="1">
              <from>
                <xdr:col>4</xdr:col>
                <xdr:colOff>495300</xdr:colOff>
                <xdr:row>818</xdr:row>
                <xdr:rowOff>66675</xdr:rowOff>
              </from>
              <to>
                <xdr:col>4</xdr:col>
                <xdr:colOff>1114425</xdr:colOff>
                <xdr:row>818</xdr:row>
                <xdr:rowOff>1162050</xdr:rowOff>
              </to>
            </anchor>
          </objectPr>
        </oleObject>
      </mc:Choice>
      <mc:Fallback>
        <oleObject progId="ChemDraw.Document.6.0" shapeId="3395" r:id="rId592"/>
      </mc:Fallback>
    </mc:AlternateContent>
    <mc:AlternateContent xmlns:mc="http://schemas.openxmlformats.org/markup-compatibility/2006">
      <mc:Choice Requires="x14">
        <oleObject progId="ChemDraw.Document.6.0" shapeId="3396" r:id="rId594">
          <objectPr defaultSize="0" autoPict="0" r:id="rId595">
            <anchor moveWithCells="1">
              <from>
                <xdr:col>4</xdr:col>
                <xdr:colOff>514350</xdr:colOff>
                <xdr:row>819</xdr:row>
                <xdr:rowOff>95250</xdr:rowOff>
              </from>
              <to>
                <xdr:col>4</xdr:col>
                <xdr:colOff>1171575</xdr:colOff>
                <xdr:row>819</xdr:row>
                <xdr:rowOff>1219200</xdr:rowOff>
              </to>
            </anchor>
          </objectPr>
        </oleObject>
      </mc:Choice>
      <mc:Fallback>
        <oleObject progId="ChemDraw.Document.6.0" shapeId="3396" r:id="rId594"/>
      </mc:Fallback>
    </mc:AlternateContent>
    <mc:AlternateContent xmlns:mc="http://schemas.openxmlformats.org/markup-compatibility/2006">
      <mc:Choice Requires="x14">
        <oleObject progId="ChemDraw.Document.6.0" shapeId="3397" r:id="rId596">
          <objectPr defaultSize="0" autoPict="0" r:id="rId597">
            <anchor moveWithCells="1">
              <from>
                <xdr:col>4</xdr:col>
                <xdr:colOff>495300</xdr:colOff>
                <xdr:row>820</xdr:row>
                <xdr:rowOff>66675</xdr:rowOff>
              </from>
              <to>
                <xdr:col>4</xdr:col>
                <xdr:colOff>1123950</xdr:colOff>
                <xdr:row>820</xdr:row>
                <xdr:rowOff>1114425</xdr:rowOff>
              </to>
            </anchor>
          </objectPr>
        </oleObject>
      </mc:Choice>
      <mc:Fallback>
        <oleObject progId="ChemDraw.Document.6.0" shapeId="3397" r:id="rId596"/>
      </mc:Fallback>
    </mc:AlternateContent>
    <mc:AlternateContent xmlns:mc="http://schemas.openxmlformats.org/markup-compatibility/2006">
      <mc:Choice Requires="x14">
        <oleObject progId="ChemDraw.Document.6.0" shapeId="3398" r:id="rId598">
          <objectPr defaultSize="0" autoPict="0" r:id="rId599">
            <anchor moveWithCells="1">
              <from>
                <xdr:col>4</xdr:col>
                <xdr:colOff>542925</xdr:colOff>
                <xdr:row>821</xdr:row>
                <xdr:rowOff>85725</xdr:rowOff>
              </from>
              <to>
                <xdr:col>4</xdr:col>
                <xdr:colOff>1114425</xdr:colOff>
                <xdr:row>821</xdr:row>
                <xdr:rowOff>1162050</xdr:rowOff>
              </to>
            </anchor>
          </objectPr>
        </oleObject>
      </mc:Choice>
      <mc:Fallback>
        <oleObject progId="ChemDraw.Document.6.0" shapeId="3398" r:id="rId598"/>
      </mc:Fallback>
    </mc:AlternateContent>
    <mc:AlternateContent xmlns:mc="http://schemas.openxmlformats.org/markup-compatibility/2006">
      <mc:Choice Requires="x14">
        <oleObject progId="ChemDraw.Document.6.0" shapeId="3399" r:id="rId600">
          <objectPr defaultSize="0" autoPict="0" r:id="rId601">
            <anchor moveWithCells="1">
              <from>
                <xdr:col>4</xdr:col>
                <xdr:colOff>457200</xdr:colOff>
                <xdr:row>558</xdr:row>
                <xdr:rowOff>66675</xdr:rowOff>
              </from>
              <to>
                <xdr:col>4</xdr:col>
                <xdr:colOff>1333500</xdr:colOff>
                <xdr:row>558</xdr:row>
                <xdr:rowOff>1095375</xdr:rowOff>
              </to>
            </anchor>
          </objectPr>
        </oleObject>
      </mc:Choice>
      <mc:Fallback>
        <oleObject progId="ChemDraw.Document.6.0" shapeId="3399" r:id="rId600"/>
      </mc:Fallback>
    </mc:AlternateContent>
    <mc:AlternateContent xmlns:mc="http://schemas.openxmlformats.org/markup-compatibility/2006">
      <mc:Choice Requires="x14">
        <oleObject progId="ChemDraw.Document.6.0" shapeId="3400" r:id="rId602">
          <objectPr defaultSize="0" autoPict="0" r:id="rId603">
            <anchor moveWithCells="1">
              <from>
                <xdr:col>4</xdr:col>
                <xdr:colOff>419100</xdr:colOff>
                <xdr:row>559</xdr:row>
                <xdr:rowOff>28575</xdr:rowOff>
              </from>
              <to>
                <xdr:col>4</xdr:col>
                <xdr:colOff>1428750</xdr:colOff>
                <xdr:row>559</xdr:row>
                <xdr:rowOff>1190625</xdr:rowOff>
              </to>
            </anchor>
          </objectPr>
        </oleObject>
      </mc:Choice>
      <mc:Fallback>
        <oleObject progId="ChemDraw.Document.6.0" shapeId="3400" r:id="rId602"/>
      </mc:Fallback>
    </mc:AlternateContent>
    <mc:AlternateContent xmlns:mc="http://schemas.openxmlformats.org/markup-compatibility/2006">
      <mc:Choice Requires="x14">
        <oleObject progId="ChemDraw.Document.6.0" shapeId="3401" r:id="rId604">
          <objectPr defaultSize="0" autoPict="0" r:id="rId605">
            <anchor moveWithCells="1">
              <from>
                <xdr:col>4</xdr:col>
                <xdr:colOff>457200</xdr:colOff>
                <xdr:row>824</xdr:row>
                <xdr:rowOff>47625</xdr:rowOff>
              </from>
              <to>
                <xdr:col>4</xdr:col>
                <xdr:colOff>1209675</xdr:colOff>
                <xdr:row>824</xdr:row>
                <xdr:rowOff>1114425</xdr:rowOff>
              </to>
            </anchor>
          </objectPr>
        </oleObject>
      </mc:Choice>
      <mc:Fallback>
        <oleObject progId="ChemDraw.Document.6.0" shapeId="3401" r:id="rId604"/>
      </mc:Fallback>
    </mc:AlternateContent>
    <mc:AlternateContent xmlns:mc="http://schemas.openxmlformats.org/markup-compatibility/2006">
      <mc:Choice Requires="x14">
        <oleObject progId="ChemDraw.Document.6.0" shapeId="3402" r:id="rId606">
          <objectPr defaultSize="0" autoPict="0" r:id="rId607">
            <anchor moveWithCells="1">
              <from>
                <xdr:col>4</xdr:col>
                <xdr:colOff>228600</xdr:colOff>
                <xdr:row>560</xdr:row>
                <xdr:rowOff>85725</xdr:rowOff>
              </from>
              <to>
                <xdr:col>4</xdr:col>
                <xdr:colOff>1828800</xdr:colOff>
                <xdr:row>560</xdr:row>
                <xdr:rowOff>1143000</xdr:rowOff>
              </to>
            </anchor>
          </objectPr>
        </oleObject>
      </mc:Choice>
      <mc:Fallback>
        <oleObject progId="ChemDraw.Document.6.0" shapeId="3402" r:id="rId606"/>
      </mc:Fallback>
    </mc:AlternateContent>
    <mc:AlternateContent xmlns:mc="http://schemas.openxmlformats.org/markup-compatibility/2006">
      <mc:Choice Requires="x14">
        <oleObject progId="ChemDraw.Document.6.0" shapeId="3403" r:id="rId608">
          <objectPr defaultSize="0" autoPict="0" r:id="rId609">
            <anchor moveWithCells="1">
              <from>
                <xdr:col>4</xdr:col>
                <xdr:colOff>200025</xdr:colOff>
                <xdr:row>822</xdr:row>
                <xdr:rowOff>85725</xdr:rowOff>
              </from>
              <to>
                <xdr:col>4</xdr:col>
                <xdr:colOff>1428750</xdr:colOff>
                <xdr:row>822</xdr:row>
                <xdr:rowOff>1095375</xdr:rowOff>
              </to>
            </anchor>
          </objectPr>
        </oleObject>
      </mc:Choice>
      <mc:Fallback>
        <oleObject progId="ChemDraw.Document.6.0" shapeId="3403" r:id="rId608"/>
      </mc:Fallback>
    </mc:AlternateContent>
    <mc:AlternateContent xmlns:mc="http://schemas.openxmlformats.org/markup-compatibility/2006">
      <mc:Choice Requires="x14">
        <oleObject progId="ChemDraw.Document.6.0" shapeId="3404" r:id="rId610">
          <objectPr defaultSize="0" autoPict="0" r:id="rId611">
            <anchor moveWithCells="1">
              <from>
                <xdr:col>4</xdr:col>
                <xdr:colOff>447675</xdr:colOff>
                <xdr:row>823</xdr:row>
                <xdr:rowOff>133350</xdr:rowOff>
              </from>
              <to>
                <xdr:col>4</xdr:col>
                <xdr:colOff>1257300</xdr:colOff>
                <xdr:row>823</xdr:row>
                <xdr:rowOff>1143000</xdr:rowOff>
              </to>
            </anchor>
          </objectPr>
        </oleObject>
      </mc:Choice>
      <mc:Fallback>
        <oleObject progId="ChemDraw.Document.6.0" shapeId="3404" r:id="rId610"/>
      </mc:Fallback>
    </mc:AlternateContent>
    <mc:AlternateContent xmlns:mc="http://schemas.openxmlformats.org/markup-compatibility/2006">
      <mc:Choice Requires="x14">
        <oleObject progId="ChemDraw.Document.6.0" shapeId="3405" r:id="rId612">
          <objectPr defaultSize="0" autoPict="0" r:id="rId613">
            <anchor moveWithCells="1">
              <from>
                <xdr:col>4</xdr:col>
                <xdr:colOff>476250</xdr:colOff>
                <xdr:row>561</xdr:row>
                <xdr:rowOff>9525</xdr:rowOff>
              </from>
              <to>
                <xdr:col>4</xdr:col>
                <xdr:colOff>1333500</xdr:colOff>
                <xdr:row>561</xdr:row>
                <xdr:rowOff>1143000</xdr:rowOff>
              </to>
            </anchor>
          </objectPr>
        </oleObject>
      </mc:Choice>
      <mc:Fallback>
        <oleObject progId="ChemDraw.Document.6.0" shapeId="3405" r:id="rId612"/>
      </mc:Fallback>
    </mc:AlternateContent>
    <mc:AlternateContent xmlns:mc="http://schemas.openxmlformats.org/markup-compatibility/2006">
      <mc:Choice Requires="x14">
        <oleObject progId="ChemDraw.Document.6.0" shapeId="3406" r:id="rId614">
          <objectPr defaultSize="0" autoPict="0" r:id="rId615">
            <anchor moveWithCells="1">
              <from>
                <xdr:col>4</xdr:col>
                <xdr:colOff>123825</xdr:colOff>
                <xdr:row>422</xdr:row>
                <xdr:rowOff>219075</xdr:rowOff>
              </from>
              <to>
                <xdr:col>4</xdr:col>
                <xdr:colOff>1571625</xdr:colOff>
                <xdr:row>422</xdr:row>
                <xdr:rowOff>1066800</xdr:rowOff>
              </to>
            </anchor>
          </objectPr>
        </oleObject>
      </mc:Choice>
      <mc:Fallback>
        <oleObject progId="ChemDraw.Document.6.0" shapeId="3406" r:id="rId614"/>
      </mc:Fallback>
    </mc:AlternateContent>
    <mc:AlternateContent xmlns:mc="http://schemas.openxmlformats.org/markup-compatibility/2006">
      <mc:Choice Requires="x14">
        <oleObject progId="ChemDraw.Document.6.0" shapeId="3407" r:id="rId616">
          <objectPr defaultSize="0" autoPict="0" r:id="rId617">
            <anchor moveWithCells="1">
              <from>
                <xdr:col>4</xdr:col>
                <xdr:colOff>152400</xdr:colOff>
                <xdr:row>423</xdr:row>
                <xdr:rowOff>200025</xdr:rowOff>
              </from>
              <to>
                <xdr:col>4</xdr:col>
                <xdr:colOff>1600200</xdr:colOff>
                <xdr:row>423</xdr:row>
                <xdr:rowOff>1028700</xdr:rowOff>
              </to>
            </anchor>
          </objectPr>
        </oleObject>
      </mc:Choice>
      <mc:Fallback>
        <oleObject progId="ChemDraw.Document.6.0" shapeId="3407" r:id="rId616"/>
      </mc:Fallback>
    </mc:AlternateContent>
    <mc:AlternateContent xmlns:mc="http://schemas.openxmlformats.org/markup-compatibility/2006">
      <mc:Choice Requires="x14">
        <oleObject progId="ChemDraw.Document.6.0" shapeId="3408" r:id="rId618">
          <objectPr defaultSize="0" autoPict="0" r:id="rId619">
            <anchor moveWithCells="1">
              <from>
                <xdr:col>4</xdr:col>
                <xdr:colOff>85725</xdr:colOff>
                <xdr:row>424</xdr:row>
                <xdr:rowOff>180975</xdr:rowOff>
              </from>
              <to>
                <xdr:col>4</xdr:col>
                <xdr:colOff>1952625</xdr:colOff>
                <xdr:row>424</xdr:row>
                <xdr:rowOff>828675</xdr:rowOff>
              </to>
            </anchor>
          </objectPr>
        </oleObject>
      </mc:Choice>
      <mc:Fallback>
        <oleObject progId="ChemDraw.Document.6.0" shapeId="3408" r:id="rId618"/>
      </mc:Fallback>
    </mc:AlternateContent>
    <mc:AlternateContent xmlns:mc="http://schemas.openxmlformats.org/markup-compatibility/2006">
      <mc:Choice Requires="x14">
        <oleObject progId="ChemDraw.Document.6.0" shapeId="3411" r:id="rId620">
          <objectPr defaultSize="0" autoPict="0" r:id="rId621">
            <anchor moveWithCells="1">
              <from>
                <xdr:col>4</xdr:col>
                <xdr:colOff>419100</xdr:colOff>
                <xdr:row>413</xdr:row>
                <xdr:rowOff>57150</xdr:rowOff>
              </from>
              <to>
                <xdr:col>4</xdr:col>
                <xdr:colOff>1666875</xdr:colOff>
                <xdr:row>413</xdr:row>
                <xdr:rowOff>1114425</xdr:rowOff>
              </to>
            </anchor>
          </objectPr>
        </oleObject>
      </mc:Choice>
      <mc:Fallback>
        <oleObject progId="ChemDraw.Document.6.0" shapeId="3411" r:id="rId620"/>
      </mc:Fallback>
    </mc:AlternateContent>
    <mc:AlternateContent xmlns:mc="http://schemas.openxmlformats.org/markup-compatibility/2006">
      <mc:Choice Requires="x14">
        <oleObject progId="ChemDraw.Document.6.0" shapeId="3413" r:id="rId622">
          <objectPr defaultSize="0" autoPict="0" r:id="rId623">
            <anchor moveWithCells="1">
              <from>
                <xdr:col>4</xdr:col>
                <xdr:colOff>200025</xdr:colOff>
                <xdr:row>673</xdr:row>
                <xdr:rowOff>66675</xdr:rowOff>
              </from>
              <to>
                <xdr:col>4</xdr:col>
                <xdr:colOff>1924050</xdr:colOff>
                <xdr:row>673</xdr:row>
                <xdr:rowOff>933450</xdr:rowOff>
              </to>
            </anchor>
          </objectPr>
        </oleObject>
      </mc:Choice>
      <mc:Fallback>
        <oleObject progId="ChemDraw.Document.6.0" shapeId="3413" r:id="rId622"/>
      </mc:Fallback>
    </mc:AlternateContent>
    <mc:AlternateContent xmlns:mc="http://schemas.openxmlformats.org/markup-compatibility/2006">
      <mc:Choice Requires="x14">
        <oleObject progId="ChemDraw.Document.6.0" shapeId="3416" r:id="rId624">
          <objectPr defaultSize="0" autoPict="0" r:id="rId625">
            <anchor moveWithCells="1">
              <from>
                <xdr:col>4</xdr:col>
                <xdr:colOff>361950</xdr:colOff>
                <xdr:row>251</xdr:row>
                <xdr:rowOff>133350</xdr:rowOff>
              </from>
              <to>
                <xdr:col>4</xdr:col>
                <xdr:colOff>1266825</xdr:colOff>
                <xdr:row>251</xdr:row>
                <xdr:rowOff>1095375</xdr:rowOff>
              </to>
            </anchor>
          </objectPr>
        </oleObject>
      </mc:Choice>
      <mc:Fallback>
        <oleObject progId="ChemDraw.Document.6.0" shapeId="3416" r:id="rId624"/>
      </mc:Fallback>
    </mc:AlternateContent>
    <mc:AlternateContent xmlns:mc="http://schemas.openxmlformats.org/markup-compatibility/2006">
      <mc:Choice Requires="x14">
        <oleObject progId="ChemDraw.Document.6.0" shapeId="3417" r:id="rId626">
          <objectPr defaultSize="0" autoPict="0" r:id="rId627">
            <anchor moveWithCells="1">
              <from>
                <xdr:col>4</xdr:col>
                <xdr:colOff>161925</xdr:colOff>
                <xdr:row>562</xdr:row>
                <xdr:rowOff>57150</xdr:rowOff>
              </from>
              <to>
                <xdr:col>4</xdr:col>
                <xdr:colOff>1409700</xdr:colOff>
                <xdr:row>562</xdr:row>
                <xdr:rowOff>1019175</xdr:rowOff>
              </to>
            </anchor>
          </objectPr>
        </oleObject>
      </mc:Choice>
      <mc:Fallback>
        <oleObject progId="ChemDraw.Document.6.0" shapeId="3417" r:id="rId626"/>
      </mc:Fallback>
    </mc:AlternateContent>
    <mc:AlternateContent xmlns:mc="http://schemas.openxmlformats.org/markup-compatibility/2006">
      <mc:Choice Requires="x14">
        <oleObject progId="ChemDraw.Document.6.0" shapeId="3418" r:id="rId628">
          <objectPr defaultSize="0" autoPict="0" r:id="rId629">
            <anchor moveWithCells="1">
              <from>
                <xdr:col>4</xdr:col>
                <xdr:colOff>352425</xdr:colOff>
                <xdr:row>563</xdr:row>
                <xdr:rowOff>66675</xdr:rowOff>
              </from>
              <to>
                <xdr:col>4</xdr:col>
                <xdr:colOff>1781175</xdr:colOff>
                <xdr:row>563</xdr:row>
                <xdr:rowOff>1019175</xdr:rowOff>
              </to>
            </anchor>
          </objectPr>
        </oleObject>
      </mc:Choice>
      <mc:Fallback>
        <oleObject progId="ChemDraw.Document.6.0" shapeId="3418" r:id="rId628"/>
      </mc:Fallback>
    </mc:AlternateContent>
    <mc:AlternateContent xmlns:mc="http://schemas.openxmlformats.org/markup-compatibility/2006">
      <mc:Choice Requires="x14">
        <oleObject progId="ChemDraw.Document.6.0" shapeId="3419" r:id="rId630">
          <objectPr defaultSize="0" autoPict="0" r:id="rId631">
            <anchor moveWithCells="1">
              <from>
                <xdr:col>4</xdr:col>
                <xdr:colOff>523875</xdr:colOff>
                <xdr:row>564</xdr:row>
                <xdr:rowOff>28575</xdr:rowOff>
              </from>
              <to>
                <xdr:col>4</xdr:col>
                <xdr:colOff>1381125</xdr:colOff>
                <xdr:row>564</xdr:row>
                <xdr:rowOff>1143000</xdr:rowOff>
              </to>
            </anchor>
          </objectPr>
        </oleObject>
      </mc:Choice>
      <mc:Fallback>
        <oleObject progId="ChemDraw.Document.6.0" shapeId="3419" r:id="rId630"/>
      </mc:Fallback>
    </mc:AlternateContent>
    <mc:AlternateContent xmlns:mc="http://schemas.openxmlformats.org/markup-compatibility/2006">
      <mc:Choice Requires="x14">
        <oleObject progId="ChemDraw.Document.6.0" shapeId="3420" r:id="rId632">
          <objectPr defaultSize="0" autoPict="0" r:id="rId633">
            <anchor moveWithCells="1">
              <from>
                <xdr:col>4</xdr:col>
                <xdr:colOff>495300</xdr:colOff>
                <xdr:row>565</xdr:row>
                <xdr:rowOff>66675</xdr:rowOff>
              </from>
              <to>
                <xdr:col>4</xdr:col>
                <xdr:colOff>1476375</xdr:colOff>
                <xdr:row>565</xdr:row>
                <xdr:rowOff>1076325</xdr:rowOff>
              </to>
            </anchor>
          </objectPr>
        </oleObject>
      </mc:Choice>
      <mc:Fallback>
        <oleObject progId="ChemDraw.Document.6.0" shapeId="3420" r:id="rId632"/>
      </mc:Fallback>
    </mc:AlternateContent>
    <mc:AlternateContent xmlns:mc="http://schemas.openxmlformats.org/markup-compatibility/2006">
      <mc:Choice Requires="x14">
        <oleObject progId="ChemDraw.Document.6.0" shapeId="3421" r:id="rId634">
          <objectPr defaultSize="0" autoPict="0" r:id="rId635">
            <anchor moveWithCells="1">
              <from>
                <xdr:col>4</xdr:col>
                <xdr:colOff>571500</xdr:colOff>
                <xdr:row>566</xdr:row>
                <xdr:rowOff>19050</xdr:rowOff>
              </from>
              <to>
                <xdr:col>4</xdr:col>
                <xdr:colOff>1076325</xdr:colOff>
                <xdr:row>566</xdr:row>
                <xdr:rowOff>1095375</xdr:rowOff>
              </to>
            </anchor>
          </objectPr>
        </oleObject>
      </mc:Choice>
      <mc:Fallback>
        <oleObject progId="ChemDraw.Document.6.0" shapeId="3421" r:id="rId634"/>
      </mc:Fallback>
    </mc:AlternateContent>
    <mc:AlternateContent xmlns:mc="http://schemas.openxmlformats.org/markup-compatibility/2006">
      <mc:Choice Requires="x14">
        <oleObject progId="ChemDraw.Document.6.0" shapeId="3422" r:id="rId636">
          <objectPr defaultSize="0" r:id="rId637">
            <anchor moveWithCells="1">
              <from>
                <xdr:col>4</xdr:col>
                <xdr:colOff>647700</xdr:colOff>
                <xdr:row>567</xdr:row>
                <xdr:rowOff>19050</xdr:rowOff>
              </from>
              <to>
                <xdr:col>4</xdr:col>
                <xdr:colOff>1047750</xdr:colOff>
                <xdr:row>567</xdr:row>
                <xdr:rowOff>1209675</xdr:rowOff>
              </to>
            </anchor>
          </objectPr>
        </oleObject>
      </mc:Choice>
      <mc:Fallback>
        <oleObject progId="ChemDraw.Document.6.0" shapeId="3422" r:id="rId636"/>
      </mc:Fallback>
    </mc:AlternateContent>
    <mc:AlternateContent xmlns:mc="http://schemas.openxmlformats.org/markup-compatibility/2006">
      <mc:Choice Requires="x14">
        <oleObject progId="ChemDraw.Document.6.0" shapeId="3423" r:id="rId638">
          <objectPr defaultSize="0" autoPict="0" r:id="rId639">
            <anchor moveWithCells="1">
              <from>
                <xdr:col>4</xdr:col>
                <xdr:colOff>276225</xdr:colOff>
                <xdr:row>568</xdr:row>
                <xdr:rowOff>95250</xdr:rowOff>
              </from>
              <to>
                <xdr:col>4</xdr:col>
                <xdr:colOff>1838325</xdr:colOff>
                <xdr:row>568</xdr:row>
                <xdr:rowOff>1019175</xdr:rowOff>
              </to>
            </anchor>
          </objectPr>
        </oleObject>
      </mc:Choice>
      <mc:Fallback>
        <oleObject progId="ChemDraw.Document.6.0" shapeId="3423" r:id="rId638"/>
      </mc:Fallback>
    </mc:AlternateContent>
    <mc:AlternateContent xmlns:mc="http://schemas.openxmlformats.org/markup-compatibility/2006">
      <mc:Choice Requires="x14">
        <oleObject progId="ChemDraw.Document.6.0" shapeId="3425" r:id="rId640">
          <objectPr defaultSize="0" autoPict="0" r:id="rId641">
            <anchor moveWithCells="1">
              <from>
                <xdr:col>4</xdr:col>
                <xdr:colOff>228600</xdr:colOff>
                <xdr:row>570</xdr:row>
                <xdr:rowOff>57150</xdr:rowOff>
              </from>
              <to>
                <xdr:col>4</xdr:col>
                <xdr:colOff>1685925</xdr:colOff>
                <xdr:row>570</xdr:row>
                <xdr:rowOff>1066800</xdr:rowOff>
              </to>
            </anchor>
          </objectPr>
        </oleObject>
      </mc:Choice>
      <mc:Fallback>
        <oleObject progId="ChemDraw.Document.6.0" shapeId="3425" r:id="rId640"/>
      </mc:Fallback>
    </mc:AlternateContent>
    <mc:AlternateContent xmlns:mc="http://schemas.openxmlformats.org/markup-compatibility/2006">
      <mc:Choice Requires="x14">
        <oleObject progId="ChemDraw.Document.6.0" shapeId="3426" r:id="rId642">
          <objectPr defaultSize="0" autoPict="0" r:id="rId643">
            <anchor moveWithCells="1">
              <from>
                <xdr:col>4</xdr:col>
                <xdr:colOff>219075</xdr:colOff>
                <xdr:row>571</xdr:row>
                <xdr:rowOff>66675</xdr:rowOff>
              </from>
              <to>
                <xdr:col>4</xdr:col>
                <xdr:colOff>1590675</xdr:colOff>
                <xdr:row>571</xdr:row>
                <xdr:rowOff>1076325</xdr:rowOff>
              </to>
            </anchor>
          </objectPr>
        </oleObject>
      </mc:Choice>
      <mc:Fallback>
        <oleObject progId="ChemDraw.Document.6.0" shapeId="3426" r:id="rId642"/>
      </mc:Fallback>
    </mc:AlternateContent>
    <mc:AlternateContent xmlns:mc="http://schemas.openxmlformats.org/markup-compatibility/2006">
      <mc:Choice Requires="x14">
        <oleObject progId="ChemDraw.Document.6.0" shapeId="3427" r:id="rId644">
          <objectPr defaultSize="0" autoPict="0" r:id="rId645">
            <anchor moveWithCells="1">
              <from>
                <xdr:col>4</xdr:col>
                <xdr:colOff>76200</xdr:colOff>
                <xdr:row>572</xdr:row>
                <xdr:rowOff>180975</xdr:rowOff>
              </from>
              <to>
                <xdr:col>4</xdr:col>
                <xdr:colOff>1876425</xdr:colOff>
                <xdr:row>572</xdr:row>
                <xdr:rowOff>1019175</xdr:rowOff>
              </to>
            </anchor>
          </objectPr>
        </oleObject>
      </mc:Choice>
      <mc:Fallback>
        <oleObject progId="ChemDraw.Document.6.0" shapeId="3427" r:id="rId644"/>
      </mc:Fallback>
    </mc:AlternateContent>
    <mc:AlternateContent xmlns:mc="http://schemas.openxmlformats.org/markup-compatibility/2006">
      <mc:Choice Requires="x14">
        <oleObject progId="ChemDraw.Document.6.0" shapeId="3428" r:id="rId646">
          <objectPr defaultSize="0" autoPict="0" r:id="rId647">
            <anchor moveWithCells="1">
              <from>
                <xdr:col>4</xdr:col>
                <xdr:colOff>190500</xdr:colOff>
                <xdr:row>573</xdr:row>
                <xdr:rowOff>104775</xdr:rowOff>
              </from>
              <to>
                <xdr:col>4</xdr:col>
                <xdr:colOff>1809750</xdr:colOff>
                <xdr:row>573</xdr:row>
                <xdr:rowOff>809625</xdr:rowOff>
              </to>
            </anchor>
          </objectPr>
        </oleObject>
      </mc:Choice>
      <mc:Fallback>
        <oleObject progId="ChemDraw.Document.6.0" shapeId="3428" r:id="rId646"/>
      </mc:Fallback>
    </mc:AlternateContent>
    <mc:AlternateContent xmlns:mc="http://schemas.openxmlformats.org/markup-compatibility/2006">
      <mc:Choice Requires="x14">
        <oleObject progId="ChemDraw.Document.6.0" shapeId="3429" r:id="rId648">
          <objectPr defaultSize="0" autoPict="0" r:id="rId649">
            <anchor moveWithCells="1">
              <from>
                <xdr:col>4</xdr:col>
                <xdr:colOff>95250</xdr:colOff>
                <xdr:row>574</xdr:row>
                <xdr:rowOff>333375</xdr:rowOff>
              </from>
              <to>
                <xdr:col>4</xdr:col>
                <xdr:colOff>1733550</xdr:colOff>
                <xdr:row>574</xdr:row>
                <xdr:rowOff>933450</xdr:rowOff>
              </to>
            </anchor>
          </objectPr>
        </oleObject>
      </mc:Choice>
      <mc:Fallback>
        <oleObject progId="ChemDraw.Document.6.0" shapeId="3429" r:id="rId648"/>
      </mc:Fallback>
    </mc:AlternateContent>
    <mc:AlternateContent xmlns:mc="http://schemas.openxmlformats.org/markup-compatibility/2006">
      <mc:Choice Requires="x14">
        <oleObject progId="ChemDraw.Document.6.0" shapeId="3430" r:id="rId650">
          <objectPr defaultSize="0" autoPict="0" r:id="rId651">
            <anchor moveWithCells="1">
              <from>
                <xdr:col>4</xdr:col>
                <xdr:colOff>400050</xdr:colOff>
                <xdr:row>289</xdr:row>
                <xdr:rowOff>57150</xdr:rowOff>
              </from>
              <to>
                <xdr:col>4</xdr:col>
                <xdr:colOff>1362075</xdr:colOff>
                <xdr:row>289</xdr:row>
                <xdr:rowOff>1066800</xdr:rowOff>
              </to>
            </anchor>
          </objectPr>
        </oleObject>
      </mc:Choice>
      <mc:Fallback>
        <oleObject progId="ChemDraw.Document.6.0" shapeId="3430" r:id="rId650"/>
      </mc:Fallback>
    </mc:AlternateContent>
    <mc:AlternateContent xmlns:mc="http://schemas.openxmlformats.org/markup-compatibility/2006">
      <mc:Choice Requires="x14">
        <oleObject progId="ChemDraw.Document.6.0" shapeId="3431" r:id="rId652">
          <objectPr defaultSize="0" autoPict="0" r:id="rId653">
            <anchor moveWithCells="1">
              <from>
                <xdr:col>4</xdr:col>
                <xdr:colOff>333375</xdr:colOff>
                <xdr:row>363</xdr:row>
                <xdr:rowOff>104775</xdr:rowOff>
              </from>
              <to>
                <xdr:col>4</xdr:col>
                <xdr:colOff>1743075</xdr:colOff>
                <xdr:row>363</xdr:row>
                <xdr:rowOff>1162050</xdr:rowOff>
              </to>
            </anchor>
          </objectPr>
        </oleObject>
      </mc:Choice>
      <mc:Fallback>
        <oleObject progId="ChemDraw.Document.6.0" shapeId="3431" r:id="rId652"/>
      </mc:Fallback>
    </mc:AlternateContent>
    <mc:AlternateContent xmlns:mc="http://schemas.openxmlformats.org/markup-compatibility/2006">
      <mc:Choice Requires="x14">
        <oleObject progId="ChemDraw.Document.6.0" shapeId="3432" r:id="rId654">
          <objectPr defaultSize="0" autoPict="0" r:id="rId655">
            <anchor moveWithCells="1">
              <from>
                <xdr:col>4</xdr:col>
                <xdr:colOff>342900</xdr:colOff>
                <xdr:row>364</xdr:row>
                <xdr:rowOff>104775</xdr:rowOff>
              </from>
              <to>
                <xdr:col>4</xdr:col>
                <xdr:colOff>1409700</xdr:colOff>
                <xdr:row>364</xdr:row>
                <xdr:rowOff>1162050</xdr:rowOff>
              </to>
            </anchor>
          </objectPr>
        </oleObject>
      </mc:Choice>
      <mc:Fallback>
        <oleObject progId="ChemDraw.Document.6.0" shapeId="3432" r:id="rId654"/>
      </mc:Fallback>
    </mc:AlternateContent>
    <mc:AlternateContent xmlns:mc="http://schemas.openxmlformats.org/markup-compatibility/2006">
      <mc:Choice Requires="x14">
        <oleObject progId="ChemDraw.Document.6.0" shapeId="3433" r:id="rId656">
          <objectPr defaultSize="0" autoPict="0" r:id="rId657">
            <anchor moveWithCells="1">
              <from>
                <xdr:col>4</xdr:col>
                <xdr:colOff>381000</xdr:colOff>
                <xdr:row>365</xdr:row>
                <xdr:rowOff>76200</xdr:rowOff>
              </from>
              <to>
                <xdr:col>4</xdr:col>
                <xdr:colOff>1409700</xdr:colOff>
                <xdr:row>365</xdr:row>
                <xdr:rowOff>1028700</xdr:rowOff>
              </to>
            </anchor>
          </objectPr>
        </oleObject>
      </mc:Choice>
      <mc:Fallback>
        <oleObject progId="ChemDraw.Document.6.0" shapeId="3433" r:id="rId656"/>
      </mc:Fallback>
    </mc:AlternateContent>
    <mc:AlternateContent xmlns:mc="http://schemas.openxmlformats.org/markup-compatibility/2006">
      <mc:Choice Requires="x14">
        <oleObject progId="ChemDraw.Document.6.0" shapeId="3434" r:id="rId658">
          <objectPr defaultSize="0" autoPict="0" r:id="rId659">
            <anchor moveWithCells="1">
              <from>
                <xdr:col>4</xdr:col>
                <xdr:colOff>238125</xdr:colOff>
                <xdr:row>366</xdr:row>
                <xdr:rowOff>171450</xdr:rowOff>
              </from>
              <to>
                <xdr:col>4</xdr:col>
                <xdr:colOff>1666875</xdr:colOff>
                <xdr:row>366</xdr:row>
                <xdr:rowOff>1066800</xdr:rowOff>
              </to>
            </anchor>
          </objectPr>
        </oleObject>
      </mc:Choice>
      <mc:Fallback>
        <oleObject progId="ChemDraw.Document.6.0" shapeId="3434" r:id="rId658"/>
      </mc:Fallback>
    </mc:AlternateContent>
    <mc:AlternateContent xmlns:mc="http://schemas.openxmlformats.org/markup-compatibility/2006">
      <mc:Choice Requires="x14">
        <oleObject progId="ChemDraw.Document.6.0" shapeId="3435" r:id="rId660">
          <objectPr defaultSize="0" autoPict="0" r:id="rId661">
            <anchor moveWithCells="1">
              <from>
                <xdr:col>4</xdr:col>
                <xdr:colOff>333375</xdr:colOff>
                <xdr:row>367</xdr:row>
                <xdr:rowOff>76200</xdr:rowOff>
              </from>
              <to>
                <xdr:col>4</xdr:col>
                <xdr:colOff>1314450</xdr:colOff>
                <xdr:row>367</xdr:row>
                <xdr:rowOff>1066800</xdr:rowOff>
              </to>
            </anchor>
          </objectPr>
        </oleObject>
      </mc:Choice>
      <mc:Fallback>
        <oleObject progId="ChemDraw.Document.6.0" shapeId="3435" r:id="rId660"/>
      </mc:Fallback>
    </mc:AlternateContent>
    <mc:AlternateContent xmlns:mc="http://schemas.openxmlformats.org/markup-compatibility/2006">
      <mc:Choice Requires="x14">
        <oleObject progId="ChemDraw.Document.6.0" shapeId="3436" r:id="rId662">
          <objectPr defaultSize="0" autoPict="0" r:id="rId663">
            <anchor moveWithCells="1">
              <from>
                <xdr:col>4</xdr:col>
                <xdr:colOff>123825</xdr:colOff>
                <xdr:row>123</xdr:row>
                <xdr:rowOff>76200</xdr:rowOff>
              </from>
              <to>
                <xdr:col>4</xdr:col>
                <xdr:colOff>1781175</xdr:colOff>
                <xdr:row>123</xdr:row>
                <xdr:rowOff>1047750</xdr:rowOff>
              </to>
            </anchor>
          </objectPr>
        </oleObject>
      </mc:Choice>
      <mc:Fallback>
        <oleObject progId="ChemDraw.Document.6.0" shapeId="3436" r:id="rId662"/>
      </mc:Fallback>
    </mc:AlternateContent>
    <mc:AlternateContent xmlns:mc="http://schemas.openxmlformats.org/markup-compatibility/2006">
      <mc:Choice Requires="x14">
        <oleObject progId="ChemDraw.Document.6.0" shapeId="3437" r:id="rId664">
          <objectPr defaultSize="0" autoPict="0" r:id="rId665">
            <anchor moveWithCells="1">
              <from>
                <xdr:col>4</xdr:col>
                <xdr:colOff>276225</xdr:colOff>
                <xdr:row>124</xdr:row>
                <xdr:rowOff>85725</xdr:rowOff>
              </from>
              <to>
                <xdr:col>4</xdr:col>
                <xdr:colOff>1809750</xdr:colOff>
                <xdr:row>124</xdr:row>
                <xdr:rowOff>1123950</xdr:rowOff>
              </to>
            </anchor>
          </objectPr>
        </oleObject>
      </mc:Choice>
      <mc:Fallback>
        <oleObject progId="ChemDraw.Document.6.0" shapeId="3437" r:id="rId664"/>
      </mc:Fallback>
    </mc:AlternateContent>
    <mc:AlternateContent xmlns:mc="http://schemas.openxmlformats.org/markup-compatibility/2006">
      <mc:Choice Requires="x14">
        <oleObject progId="ChemDraw.Document.6.0" shapeId="3438" r:id="rId666">
          <objectPr defaultSize="0" autoPict="0" r:id="rId667">
            <anchor moveWithCells="1">
              <from>
                <xdr:col>4</xdr:col>
                <xdr:colOff>419100</xdr:colOff>
                <xdr:row>575</xdr:row>
                <xdr:rowOff>47625</xdr:rowOff>
              </from>
              <to>
                <xdr:col>4</xdr:col>
                <xdr:colOff>1647825</xdr:colOff>
                <xdr:row>575</xdr:row>
                <xdr:rowOff>1162050</xdr:rowOff>
              </to>
            </anchor>
          </objectPr>
        </oleObject>
      </mc:Choice>
      <mc:Fallback>
        <oleObject progId="ChemDraw.Document.6.0" shapeId="3438" r:id="rId666"/>
      </mc:Fallback>
    </mc:AlternateContent>
    <mc:AlternateContent xmlns:mc="http://schemas.openxmlformats.org/markup-compatibility/2006">
      <mc:Choice Requires="x14">
        <oleObject progId="ChemDraw.Document.6.0" shapeId="3439" r:id="rId668">
          <objectPr defaultSize="0" autoPict="0" r:id="rId669">
            <anchor moveWithCells="1">
              <from>
                <xdr:col>4</xdr:col>
                <xdr:colOff>390525</xdr:colOff>
                <xdr:row>576</xdr:row>
                <xdr:rowOff>104775</xdr:rowOff>
              </from>
              <to>
                <xdr:col>4</xdr:col>
                <xdr:colOff>1495425</xdr:colOff>
                <xdr:row>576</xdr:row>
                <xdr:rowOff>1076325</xdr:rowOff>
              </to>
            </anchor>
          </objectPr>
        </oleObject>
      </mc:Choice>
      <mc:Fallback>
        <oleObject progId="ChemDraw.Document.6.0" shapeId="3439" r:id="rId668"/>
      </mc:Fallback>
    </mc:AlternateContent>
    <mc:AlternateContent xmlns:mc="http://schemas.openxmlformats.org/markup-compatibility/2006">
      <mc:Choice Requires="x14">
        <oleObject progId="ChemDraw.Document.6.0" shapeId="3440" r:id="rId670">
          <objectPr defaultSize="0" autoPict="0" r:id="rId671">
            <anchor moveWithCells="1">
              <from>
                <xdr:col>4</xdr:col>
                <xdr:colOff>409575</xdr:colOff>
                <xdr:row>577</xdr:row>
                <xdr:rowOff>66675</xdr:rowOff>
              </from>
              <to>
                <xdr:col>4</xdr:col>
                <xdr:colOff>1362075</xdr:colOff>
                <xdr:row>577</xdr:row>
                <xdr:rowOff>1076325</xdr:rowOff>
              </to>
            </anchor>
          </objectPr>
        </oleObject>
      </mc:Choice>
      <mc:Fallback>
        <oleObject progId="ChemDraw.Document.6.0" shapeId="3440" r:id="rId670"/>
      </mc:Fallback>
    </mc:AlternateContent>
    <mc:AlternateContent xmlns:mc="http://schemas.openxmlformats.org/markup-compatibility/2006">
      <mc:Choice Requires="x14">
        <oleObject progId="ChemDraw.Document.6.0" shapeId="3441" r:id="rId672">
          <objectPr defaultSize="0" autoPict="0" r:id="rId673">
            <anchor moveWithCells="1">
              <from>
                <xdr:col>4</xdr:col>
                <xdr:colOff>228600</xdr:colOff>
                <xdr:row>578</xdr:row>
                <xdr:rowOff>123825</xdr:rowOff>
              </from>
              <to>
                <xdr:col>4</xdr:col>
                <xdr:colOff>1781175</xdr:colOff>
                <xdr:row>578</xdr:row>
                <xdr:rowOff>904875</xdr:rowOff>
              </to>
            </anchor>
          </objectPr>
        </oleObject>
      </mc:Choice>
      <mc:Fallback>
        <oleObject progId="ChemDraw.Document.6.0" shapeId="3441" r:id="rId672"/>
      </mc:Fallback>
    </mc:AlternateContent>
    <mc:AlternateContent xmlns:mc="http://schemas.openxmlformats.org/markup-compatibility/2006">
      <mc:Choice Requires="x14">
        <oleObject progId="ChemDraw.Document.6.0" shapeId="3442" r:id="rId674">
          <objectPr defaultSize="0" autoPict="0" r:id="rId675">
            <anchor moveWithCells="1">
              <from>
                <xdr:col>4</xdr:col>
                <xdr:colOff>514350</xdr:colOff>
                <xdr:row>579</xdr:row>
                <xdr:rowOff>47625</xdr:rowOff>
              </from>
              <to>
                <xdr:col>4</xdr:col>
                <xdr:colOff>1447800</xdr:colOff>
                <xdr:row>579</xdr:row>
                <xdr:rowOff>1047750</xdr:rowOff>
              </to>
            </anchor>
          </objectPr>
        </oleObject>
      </mc:Choice>
      <mc:Fallback>
        <oleObject progId="ChemDraw.Document.6.0" shapeId="3442" r:id="rId674"/>
      </mc:Fallback>
    </mc:AlternateContent>
    <mc:AlternateContent xmlns:mc="http://schemas.openxmlformats.org/markup-compatibility/2006">
      <mc:Choice Requires="x14">
        <oleObject progId="ChemDraw.Document.6.0" shapeId="3443" r:id="rId676">
          <objectPr defaultSize="0" autoPict="0" r:id="rId677">
            <anchor moveWithCells="1">
              <from>
                <xdr:col>4</xdr:col>
                <xdr:colOff>419100</xdr:colOff>
                <xdr:row>320</xdr:row>
                <xdr:rowOff>57150</xdr:rowOff>
              </from>
              <to>
                <xdr:col>4</xdr:col>
                <xdr:colOff>1619250</xdr:colOff>
                <xdr:row>320</xdr:row>
                <xdr:rowOff>1162050</xdr:rowOff>
              </to>
            </anchor>
          </objectPr>
        </oleObject>
      </mc:Choice>
      <mc:Fallback>
        <oleObject progId="ChemDraw.Document.6.0" shapeId="3443" r:id="rId676"/>
      </mc:Fallback>
    </mc:AlternateContent>
    <mc:AlternateContent xmlns:mc="http://schemas.openxmlformats.org/markup-compatibility/2006">
      <mc:Choice Requires="x14">
        <oleObject progId="ChemDraw.Document.6.0" shapeId="3444" r:id="rId678">
          <objectPr defaultSize="0" autoPict="0" r:id="rId679">
            <anchor moveWithCells="1">
              <from>
                <xdr:col>4</xdr:col>
                <xdr:colOff>495300</xdr:colOff>
                <xdr:row>580</xdr:row>
                <xdr:rowOff>28575</xdr:rowOff>
              </from>
              <to>
                <xdr:col>4</xdr:col>
                <xdr:colOff>1495425</xdr:colOff>
                <xdr:row>580</xdr:row>
                <xdr:rowOff>1123950</xdr:rowOff>
              </to>
            </anchor>
          </objectPr>
        </oleObject>
      </mc:Choice>
      <mc:Fallback>
        <oleObject progId="ChemDraw.Document.6.0" shapeId="3444" r:id="rId678"/>
      </mc:Fallback>
    </mc:AlternateContent>
    <mc:AlternateContent xmlns:mc="http://schemas.openxmlformats.org/markup-compatibility/2006">
      <mc:Choice Requires="x14">
        <oleObject progId="ChemDraw.Document.6.0" shapeId="3445" r:id="rId680">
          <objectPr defaultSize="0" autoPict="0" r:id="rId681">
            <anchor moveWithCells="1">
              <from>
                <xdr:col>4</xdr:col>
                <xdr:colOff>295275</xdr:colOff>
                <xdr:row>581</xdr:row>
                <xdr:rowOff>200025</xdr:rowOff>
              </from>
              <to>
                <xdr:col>4</xdr:col>
                <xdr:colOff>1857375</xdr:colOff>
                <xdr:row>581</xdr:row>
                <xdr:rowOff>971550</xdr:rowOff>
              </to>
            </anchor>
          </objectPr>
        </oleObject>
      </mc:Choice>
      <mc:Fallback>
        <oleObject progId="ChemDraw.Document.6.0" shapeId="3445" r:id="rId680"/>
      </mc:Fallback>
    </mc:AlternateContent>
    <mc:AlternateContent xmlns:mc="http://schemas.openxmlformats.org/markup-compatibility/2006">
      <mc:Choice Requires="x14">
        <oleObject progId="ChemDraw.Document.6.0" shapeId="3446" r:id="rId682">
          <objectPr defaultSize="0" autoPict="0" r:id="rId683">
            <anchor moveWithCells="1">
              <from>
                <xdr:col>4</xdr:col>
                <xdr:colOff>228600</xdr:colOff>
                <xdr:row>582</xdr:row>
                <xdr:rowOff>57150</xdr:rowOff>
              </from>
              <to>
                <xdr:col>4</xdr:col>
                <xdr:colOff>1743075</xdr:colOff>
                <xdr:row>582</xdr:row>
                <xdr:rowOff>1095375</xdr:rowOff>
              </to>
            </anchor>
          </objectPr>
        </oleObject>
      </mc:Choice>
      <mc:Fallback>
        <oleObject progId="ChemDraw.Document.6.0" shapeId="3446" r:id="rId682"/>
      </mc:Fallback>
    </mc:AlternateContent>
    <mc:AlternateContent xmlns:mc="http://schemas.openxmlformats.org/markup-compatibility/2006">
      <mc:Choice Requires="x14">
        <oleObject progId="ChemDraw.Document.6.0" shapeId="3447" r:id="rId684">
          <objectPr defaultSize="0" autoPict="0" r:id="rId685">
            <anchor moveWithCells="1">
              <from>
                <xdr:col>4</xdr:col>
                <xdr:colOff>419100</xdr:colOff>
                <xdr:row>583</xdr:row>
                <xdr:rowOff>114300</xdr:rowOff>
              </from>
              <to>
                <xdr:col>4</xdr:col>
                <xdr:colOff>1285875</xdr:colOff>
                <xdr:row>583</xdr:row>
                <xdr:rowOff>1076325</xdr:rowOff>
              </to>
            </anchor>
          </objectPr>
        </oleObject>
      </mc:Choice>
      <mc:Fallback>
        <oleObject progId="ChemDraw.Document.6.0" shapeId="3447" r:id="rId684"/>
      </mc:Fallback>
    </mc:AlternateContent>
    <mc:AlternateContent xmlns:mc="http://schemas.openxmlformats.org/markup-compatibility/2006">
      <mc:Choice Requires="x14">
        <oleObject progId="ChemDraw.Document.6.0" shapeId="3448" r:id="rId686">
          <objectPr defaultSize="0" autoPict="0" r:id="rId687">
            <anchor moveWithCells="1">
              <from>
                <xdr:col>4</xdr:col>
                <xdr:colOff>180975</xdr:colOff>
                <xdr:row>793</xdr:row>
                <xdr:rowOff>190500</xdr:rowOff>
              </from>
              <to>
                <xdr:col>4</xdr:col>
                <xdr:colOff>1876425</xdr:colOff>
                <xdr:row>793</xdr:row>
                <xdr:rowOff>1028700</xdr:rowOff>
              </to>
            </anchor>
          </objectPr>
        </oleObject>
      </mc:Choice>
      <mc:Fallback>
        <oleObject progId="ChemDraw.Document.6.0" shapeId="3448" r:id="rId686"/>
      </mc:Fallback>
    </mc:AlternateContent>
    <mc:AlternateContent xmlns:mc="http://schemas.openxmlformats.org/markup-compatibility/2006">
      <mc:Choice Requires="x14">
        <oleObject progId="ChemDraw.Document.6.0" shapeId="3450" r:id="rId688">
          <objectPr defaultSize="0" autoPict="0" r:id="rId689">
            <anchor moveWithCells="1">
              <from>
                <xdr:col>4</xdr:col>
                <xdr:colOff>390525</xdr:colOff>
                <xdr:row>321</xdr:row>
                <xdr:rowOff>47625</xdr:rowOff>
              </from>
              <to>
                <xdr:col>4</xdr:col>
                <xdr:colOff>1743075</xdr:colOff>
                <xdr:row>321</xdr:row>
                <xdr:rowOff>1114425</xdr:rowOff>
              </to>
            </anchor>
          </objectPr>
        </oleObject>
      </mc:Choice>
      <mc:Fallback>
        <oleObject progId="ChemDraw.Document.6.0" shapeId="3450" r:id="rId688"/>
      </mc:Fallback>
    </mc:AlternateContent>
    <mc:AlternateContent xmlns:mc="http://schemas.openxmlformats.org/markup-compatibility/2006">
      <mc:Choice Requires="x14">
        <oleObject progId="ChemDraw.Document.6.0" shapeId="3451" r:id="rId690">
          <objectPr defaultSize="0" autoPict="0" r:id="rId691">
            <anchor moveWithCells="1">
              <from>
                <xdr:col>4</xdr:col>
                <xdr:colOff>400050</xdr:colOff>
                <xdr:row>584</xdr:row>
                <xdr:rowOff>57150</xdr:rowOff>
              </from>
              <to>
                <xdr:col>4</xdr:col>
                <xdr:colOff>1400175</xdr:colOff>
                <xdr:row>584</xdr:row>
                <xdr:rowOff>1114425</xdr:rowOff>
              </to>
            </anchor>
          </objectPr>
        </oleObject>
      </mc:Choice>
      <mc:Fallback>
        <oleObject progId="ChemDraw.Document.6.0" shapeId="3451" r:id="rId690"/>
      </mc:Fallback>
    </mc:AlternateContent>
    <mc:AlternateContent xmlns:mc="http://schemas.openxmlformats.org/markup-compatibility/2006">
      <mc:Choice Requires="x14">
        <oleObject progId="ChemDraw.Document.6.0" shapeId="3452" r:id="rId692">
          <objectPr defaultSize="0" autoPict="0" r:id="rId693">
            <anchor moveWithCells="1">
              <from>
                <xdr:col>4</xdr:col>
                <xdr:colOff>228600</xdr:colOff>
                <xdr:row>125</xdr:row>
                <xdr:rowOff>95250</xdr:rowOff>
              </from>
              <to>
                <xdr:col>4</xdr:col>
                <xdr:colOff>1857375</xdr:colOff>
                <xdr:row>125</xdr:row>
                <xdr:rowOff>1123950</xdr:rowOff>
              </to>
            </anchor>
          </objectPr>
        </oleObject>
      </mc:Choice>
      <mc:Fallback>
        <oleObject progId="ChemDraw.Document.6.0" shapeId="3452" r:id="rId692"/>
      </mc:Fallback>
    </mc:AlternateContent>
    <mc:AlternateContent xmlns:mc="http://schemas.openxmlformats.org/markup-compatibility/2006">
      <mc:Choice Requires="x14">
        <oleObject progId="ChemDraw.Document.6.0" shapeId="3453" r:id="rId694">
          <objectPr defaultSize="0" autoPict="0" r:id="rId695">
            <anchor moveWithCells="1">
              <from>
                <xdr:col>4</xdr:col>
                <xdr:colOff>57150</xdr:colOff>
                <xdr:row>126</xdr:row>
                <xdr:rowOff>85725</xdr:rowOff>
              </from>
              <to>
                <xdr:col>4</xdr:col>
                <xdr:colOff>1952625</xdr:colOff>
                <xdr:row>126</xdr:row>
                <xdr:rowOff>1028700</xdr:rowOff>
              </to>
            </anchor>
          </objectPr>
        </oleObject>
      </mc:Choice>
      <mc:Fallback>
        <oleObject progId="ChemDraw.Document.6.0" shapeId="3453" r:id="rId694"/>
      </mc:Fallback>
    </mc:AlternateContent>
    <mc:AlternateContent xmlns:mc="http://schemas.openxmlformats.org/markup-compatibility/2006">
      <mc:Choice Requires="x14">
        <oleObject progId="ChemDraw.Document.6.0" shapeId="3454" r:id="rId696">
          <objectPr defaultSize="0" autoPict="0" r:id="rId697">
            <anchor moveWithCells="1">
              <from>
                <xdr:col>4</xdr:col>
                <xdr:colOff>180975</xdr:colOff>
                <xdr:row>676</xdr:row>
                <xdr:rowOff>85725</xdr:rowOff>
              </from>
              <to>
                <xdr:col>4</xdr:col>
                <xdr:colOff>1838325</xdr:colOff>
                <xdr:row>676</xdr:row>
                <xdr:rowOff>1123950</xdr:rowOff>
              </to>
            </anchor>
          </objectPr>
        </oleObject>
      </mc:Choice>
      <mc:Fallback>
        <oleObject progId="ChemDraw.Document.6.0" shapeId="3454" r:id="rId696"/>
      </mc:Fallback>
    </mc:AlternateContent>
    <mc:AlternateContent xmlns:mc="http://schemas.openxmlformats.org/markup-compatibility/2006">
      <mc:Choice Requires="x14">
        <oleObject progId="ChemDraw.Document.6.0" shapeId="3455" r:id="rId698">
          <objectPr defaultSize="0" autoPict="0" r:id="rId699">
            <anchor moveWithCells="1">
              <from>
                <xdr:col>4</xdr:col>
                <xdr:colOff>180975</xdr:colOff>
                <xdr:row>368</xdr:row>
                <xdr:rowOff>95250</xdr:rowOff>
              </from>
              <to>
                <xdr:col>4</xdr:col>
                <xdr:colOff>1543050</xdr:colOff>
                <xdr:row>368</xdr:row>
                <xdr:rowOff>1028700</xdr:rowOff>
              </to>
            </anchor>
          </objectPr>
        </oleObject>
      </mc:Choice>
      <mc:Fallback>
        <oleObject progId="ChemDraw.Document.6.0" shapeId="3455" r:id="rId698"/>
      </mc:Fallback>
    </mc:AlternateContent>
    <mc:AlternateContent xmlns:mc="http://schemas.openxmlformats.org/markup-compatibility/2006">
      <mc:Choice Requires="x14">
        <oleObject progId="ChemDraw.Document.6.0" shapeId="3456" r:id="rId700">
          <objectPr defaultSize="0" autoPict="0" r:id="rId701">
            <anchor moveWithCells="1">
              <from>
                <xdr:col>4</xdr:col>
                <xdr:colOff>361950</xdr:colOff>
                <xdr:row>369</xdr:row>
                <xdr:rowOff>171450</xdr:rowOff>
              </from>
              <to>
                <xdr:col>4</xdr:col>
                <xdr:colOff>1571625</xdr:colOff>
                <xdr:row>369</xdr:row>
                <xdr:rowOff>1028700</xdr:rowOff>
              </to>
            </anchor>
          </objectPr>
        </oleObject>
      </mc:Choice>
      <mc:Fallback>
        <oleObject progId="ChemDraw.Document.6.0" shapeId="3456" r:id="rId700"/>
      </mc:Fallback>
    </mc:AlternateContent>
    <mc:AlternateContent xmlns:mc="http://schemas.openxmlformats.org/markup-compatibility/2006">
      <mc:Choice Requires="x14">
        <oleObject progId="ChemDraw.Document.6.0" shapeId="3457" r:id="rId702">
          <objectPr defaultSize="0" autoPict="0" r:id="rId703">
            <anchor moveWithCells="1">
              <from>
                <xdr:col>4</xdr:col>
                <xdr:colOff>171450</xdr:colOff>
                <xdr:row>370</xdr:row>
                <xdr:rowOff>190500</xdr:rowOff>
              </from>
              <to>
                <xdr:col>4</xdr:col>
                <xdr:colOff>1924050</xdr:colOff>
                <xdr:row>370</xdr:row>
                <xdr:rowOff>952500</xdr:rowOff>
              </to>
            </anchor>
          </objectPr>
        </oleObject>
      </mc:Choice>
      <mc:Fallback>
        <oleObject progId="ChemDraw.Document.6.0" shapeId="3457" r:id="rId702"/>
      </mc:Fallback>
    </mc:AlternateContent>
    <mc:AlternateContent xmlns:mc="http://schemas.openxmlformats.org/markup-compatibility/2006">
      <mc:Choice Requires="x14">
        <oleObject progId="ChemDraw.Document.6.0" shapeId="3458" r:id="rId704">
          <objectPr defaultSize="0" autoPict="0" r:id="rId705">
            <anchor moveWithCells="1">
              <from>
                <xdr:col>4</xdr:col>
                <xdr:colOff>114300</xdr:colOff>
                <xdr:row>371</xdr:row>
                <xdr:rowOff>171450</xdr:rowOff>
              </from>
              <to>
                <xdr:col>4</xdr:col>
                <xdr:colOff>1733550</xdr:colOff>
                <xdr:row>371</xdr:row>
                <xdr:rowOff>1047750</xdr:rowOff>
              </to>
            </anchor>
          </objectPr>
        </oleObject>
      </mc:Choice>
      <mc:Fallback>
        <oleObject progId="ChemDraw.Document.6.0" shapeId="3458" r:id="rId704"/>
      </mc:Fallback>
    </mc:AlternateContent>
    <mc:AlternateContent xmlns:mc="http://schemas.openxmlformats.org/markup-compatibility/2006">
      <mc:Choice Requires="x14">
        <oleObject progId="ChemDraw.Document.6.0" shapeId="3459" r:id="rId706">
          <objectPr defaultSize="0" autoPict="0" r:id="rId707">
            <anchor moveWithCells="1">
              <from>
                <xdr:col>4</xdr:col>
                <xdr:colOff>219075</xdr:colOff>
                <xdr:row>372</xdr:row>
                <xdr:rowOff>161925</xdr:rowOff>
              </from>
              <to>
                <xdr:col>4</xdr:col>
                <xdr:colOff>1733550</xdr:colOff>
                <xdr:row>372</xdr:row>
                <xdr:rowOff>1019175</xdr:rowOff>
              </to>
            </anchor>
          </objectPr>
        </oleObject>
      </mc:Choice>
      <mc:Fallback>
        <oleObject progId="ChemDraw.Document.6.0" shapeId="3459" r:id="rId706"/>
      </mc:Fallback>
    </mc:AlternateContent>
    <mc:AlternateContent xmlns:mc="http://schemas.openxmlformats.org/markup-compatibility/2006">
      <mc:Choice Requires="x14">
        <oleObject progId="ChemDraw.Document.6.0" shapeId="3460" r:id="rId708">
          <objectPr defaultSize="0" autoPict="0" r:id="rId709">
            <anchor moveWithCells="1">
              <from>
                <xdr:col>4</xdr:col>
                <xdr:colOff>180975</xdr:colOff>
                <xdr:row>373</xdr:row>
                <xdr:rowOff>114300</xdr:rowOff>
              </from>
              <to>
                <xdr:col>4</xdr:col>
                <xdr:colOff>1743075</xdr:colOff>
                <xdr:row>373</xdr:row>
                <xdr:rowOff>1123950</xdr:rowOff>
              </to>
            </anchor>
          </objectPr>
        </oleObject>
      </mc:Choice>
      <mc:Fallback>
        <oleObject progId="ChemDraw.Document.6.0" shapeId="3460" r:id="rId708"/>
      </mc:Fallback>
    </mc:AlternateContent>
    <mc:AlternateContent xmlns:mc="http://schemas.openxmlformats.org/markup-compatibility/2006">
      <mc:Choice Requires="x14">
        <oleObject progId="ChemDraw.Document.6.0" shapeId="3461" r:id="rId710">
          <objectPr defaultSize="0" autoPict="0" r:id="rId711">
            <anchor moveWithCells="1">
              <from>
                <xdr:col>4</xdr:col>
                <xdr:colOff>180975</xdr:colOff>
                <xdr:row>374</xdr:row>
                <xdr:rowOff>114300</xdr:rowOff>
              </from>
              <to>
                <xdr:col>4</xdr:col>
                <xdr:colOff>1647825</xdr:colOff>
                <xdr:row>374</xdr:row>
                <xdr:rowOff>1123950</xdr:rowOff>
              </to>
            </anchor>
          </objectPr>
        </oleObject>
      </mc:Choice>
      <mc:Fallback>
        <oleObject progId="ChemDraw.Document.6.0" shapeId="3461" r:id="rId710"/>
      </mc:Fallback>
    </mc:AlternateContent>
    <mc:AlternateContent xmlns:mc="http://schemas.openxmlformats.org/markup-compatibility/2006">
      <mc:Choice Requires="x14">
        <oleObject progId="ChemDraw.Document.6.0" shapeId="3462" r:id="rId712">
          <objectPr defaultSize="0" autoPict="0" r:id="rId713">
            <anchor moveWithCells="1">
              <from>
                <xdr:col>4</xdr:col>
                <xdr:colOff>371475</xdr:colOff>
                <xdr:row>375</xdr:row>
                <xdr:rowOff>95250</xdr:rowOff>
              </from>
              <to>
                <xdr:col>4</xdr:col>
                <xdr:colOff>1447800</xdr:colOff>
                <xdr:row>375</xdr:row>
                <xdr:rowOff>1143000</xdr:rowOff>
              </to>
            </anchor>
          </objectPr>
        </oleObject>
      </mc:Choice>
      <mc:Fallback>
        <oleObject progId="ChemDraw.Document.6.0" shapeId="3462" r:id="rId712"/>
      </mc:Fallback>
    </mc:AlternateContent>
    <mc:AlternateContent xmlns:mc="http://schemas.openxmlformats.org/markup-compatibility/2006">
      <mc:Choice Requires="x14">
        <oleObject progId="ChemDraw.Document.6.0" shapeId="3463" r:id="rId714">
          <objectPr defaultSize="0" autoPict="0" r:id="rId715">
            <anchor moveWithCells="1">
              <from>
                <xdr:col>4</xdr:col>
                <xdr:colOff>228600</xdr:colOff>
                <xdr:row>376</xdr:row>
                <xdr:rowOff>123825</xdr:rowOff>
              </from>
              <to>
                <xdr:col>4</xdr:col>
                <xdr:colOff>1714500</xdr:colOff>
                <xdr:row>376</xdr:row>
                <xdr:rowOff>1066800</xdr:rowOff>
              </to>
            </anchor>
          </objectPr>
        </oleObject>
      </mc:Choice>
      <mc:Fallback>
        <oleObject progId="ChemDraw.Document.6.0" shapeId="3463" r:id="rId714"/>
      </mc:Fallback>
    </mc:AlternateContent>
    <mc:AlternateContent xmlns:mc="http://schemas.openxmlformats.org/markup-compatibility/2006">
      <mc:Choice Requires="x14">
        <oleObject progId="ChemDraw.Document.6.0" shapeId="3464" r:id="rId716">
          <objectPr defaultSize="0" autoPict="0" r:id="rId717">
            <anchor moveWithCells="1">
              <from>
                <xdr:col>4</xdr:col>
                <xdr:colOff>219075</xdr:colOff>
                <xdr:row>425</xdr:row>
                <xdr:rowOff>133350</xdr:rowOff>
              </from>
              <to>
                <xdr:col>4</xdr:col>
                <xdr:colOff>1695450</xdr:colOff>
                <xdr:row>425</xdr:row>
                <xdr:rowOff>1019175</xdr:rowOff>
              </to>
            </anchor>
          </objectPr>
        </oleObject>
      </mc:Choice>
      <mc:Fallback>
        <oleObject progId="ChemDraw.Document.6.0" shapeId="3464" r:id="rId716"/>
      </mc:Fallback>
    </mc:AlternateContent>
    <mc:AlternateContent xmlns:mc="http://schemas.openxmlformats.org/markup-compatibility/2006">
      <mc:Choice Requires="x14">
        <oleObject progId="ChemDraw.Document.6.0" shapeId="3465" r:id="rId718">
          <objectPr defaultSize="0" autoPict="0" r:id="rId719">
            <anchor moveWithCells="1">
              <from>
                <xdr:col>4</xdr:col>
                <xdr:colOff>104775</xdr:colOff>
                <xdr:row>426</xdr:row>
                <xdr:rowOff>152400</xdr:rowOff>
              </from>
              <to>
                <xdr:col>4</xdr:col>
                <xdr:colOff>1524000</xdr:colOff>
                <xdr:row>426</xdr:row>
                <xdr:rowOff>1076325</xdr:rowOff>
              </to>
            </anchor>
          </objectPr>
        </oleObject>
      </mc:Choice>
      <mc:Fallback>
        <oleObject progId="ChemDraw.Document.6.0" shapeId="3465" r:id="rId718"/>
      </mc:Fallback>
    </mc:AlternateContent>
    <mc:AlternateContent xmlns:mc="http://schemas.openxmlformats.org/markup-compatibility/2006">
      <mc:Choice Requires="x14">
        <oleObject progId="ChemDraw.Document.6.0" shapeId="3466" r:id="rId720">
          <objectPr defaultSize="0" autoPict="0" r:id="rId721">
            <anchor moveWithCells="1">
              <from>
                <xdr:col>4</xdr:col>
                <xdr:colOff>190500</xdr:colOff>
                <xdr:row>645</xdr:row>
                <xdr:rowOff>123825</xdr:rowOff>
              </from>
              <to>
                <xdr:col>4</xdr:col>
                <xdr:colOff>1685925</xdr:colOff>
                <xdr:row>645</xdr:row>
                <xdr:rowOff>1047750</xdr:rowOff>
              </to>
            </anchor>
          </objectPr>
        </oleObject>
      </mc:Choice>
      <mc:Fallback>
        <oleObject progId="ChemDraw.Document.6.0" shapeId="3466" r:id="rId720"/>
      </mc:Fallback>
    </mc:AlternateContent>
    <mc:AlternateContent xmlns:mc="http://schemas.openxmlformats.org/markup-compatibility/2006">
      <mc:Choice Requires="x14">
        <oleObject progId="ChemDraw.Document.6.0" shapeId="3467" r:id="rId722">
          <objectPr defaultSize="0" autoPict="0" r:id="rId723">
            <anchor moveWithCells="1">
              <from>
                <xdr:col>4</xdr:col>
                <xdr:colOff>438150</xdr:colOff>
                <xdr:row>585</xdr:row>
                <xdr:rowOff>95250</xdr:rowOff>
              </from>
              <to>
                <xdr:col>4</xdr:col>
                <xdr:colOff>1362075</xdr:colOff>
                <xdr:row>585</xdr:row>
                <xdr:rowOff>1123950</xdr:rowOff>
              </to>
            </anchor>
          </objectPr>
        </oleObject>
      </mc:Choice>
      <mc:Fallback>
        <oleObject progId="ChemDraw.Document.6.0" shapeId="3467" r:id="rId722"/>
      </mc:Fallback>
    </mc:AlternateContent>
    <mc:AlternateContent xmlns:mc="http://schemas.openxmlformats.org/markup-compatibility/2006">
      <mc:Choice Requires="x14">
        <oleObject progId="ChemDraw.Document.6.0" shapeId="3471" r:id="rId724">
          <objectPr defaultSize="0" autoPict="0" r:id="rId725">
            <anchor moveWithCells="1">
              <from>
                <xdr:col>4</xdr:col>
                <xdr:colOff>352425</xdr:colOff>
                <xdr:row>589</xdr:row>
                <xdr:rowOff>85725</xdr:rowOff>
              </from>
              <to>
                <xdr:col>4</xdr:col>
                <xdr:colOff>1352550</xdr:colOff>
                <xdr:row>589</xdr:row>
                <xdr:rowOff>1114425</xdr:rowOff>
              </to>
            </anchor>
          </objectPr>
        </oleObject>
      </mc:Choice>
      <mc:Fallback>
        <oleObject progId="ChemDraw.Document.6.0" shapeId="3471" r:id="rId724"/>
      </mc:Fallback>
    </mc:AlternateContent>
    <mc:AlternateContent xmlns:mc="http://schemas.openxmlformats.org/markup-compatibility/2006">
      <mc:Choice Requires="x14">
        <oleObject progId="ChemDraw.Document.6.0" shapeId="3472" r:id="rId726">
          <objectPr defaultSize="0" autoPict="0" r:id="rId727">
            <anchor moveWithCells="1">
              <from>
                <xdr:col>4</xdr:col>
                <xdr:colOff>114300</xdr:colOff>
                <xdr:row>377</xdr:row>
                <xdr:rowOff>57150</xdr:rowOff>
              </from>
              <to>
                <xdr:col>4</xdr:col>
                <xdr:colOff>1685925</xdr:colOff>
                <xdr:row>377</xdr:row>
                <xdr:rowOff>1076325</xdr:rowOff>
              </to>
            </anchor>
          </objectPr>
        </oleObject>
      </mc:Choice>
      <mc:Fallback>
        <oleObject progId="ChemDraw.Document.6.0" shapeId="3472" r:id="rId726"/>
      </mc:Fallback>
    </mc:AlternateContent>
    <mc:AlternateContent xmlns:mc="http://schemas.openxmlformats.org/markup-compatibility/2006">
      <mc:Choice Requires="x14">
        <oleObject progId="ChemDraw.Document.6.0" shapeId="3473" r:id="rId728">
          <objectPr defaultSize="0" autoPict="0" r:id="rId729">
            <anchor moveWithCells="1">
              <from>
                <xdr:col>4</xdr:col>
                <xdr:colOff>228600</xdr:colOff>
                <xdr:row>378</xdr:row>
                <xdr:rowOff>161925</xdr:rowOff>
              </from>
              <to>
                <xdr:col>4</xdr:col>
                <xdr:colOff>1638300</xdr:colOff>
                <xdr:row>378</xdr:row>
                <xdr:rowOff>933450</xdr:rowOff>
              </to>
            </anchor>
          </objectPr>
        </oleObject>
      </mc:Choice>
      <mc:Fallback>
        <oleObject progId="ChemDraw.Document.6.0" shapeId="3473" r:id="rId728"/>
      </mc:Fallback>
    </mc:AlternateContent>
    <mc:AlternateContent xmlns:mc="http://schemas.openxmlformats.org/markup-compatibility/2006">
      <mc:Choice Requires="x14">
        <oleObject progId="ChemDraw.Document.6.0" shapeId="3474" r:id="rId730">
          <objectPr defaultSize="0" autoPict="0" r:id="rId731">
            <anchor moveWithCells="1">
              <from>
                <xdr:col>4</xdr:col>
                <xdr:colOff>161925</xdr:colOff>
                <xdr:row>379</xdr:row>
                <xdr:rowOff>104775</xdr:rowOff>
              </from>
              <to>
                <xdr:col>4</xdr:col>
                <xdr:colOff>1685925</xdr:colOff>
                <xdr:row>379</xdr:row>
                <xdr:rowOff>952500</xdr:rowOff>
              </to>
            </anchor>
          </objectPr>
        </oleObject>
      </mc:Choice>
      <mc:Fallback>
        <oleObject progId="ChemDraw.Document.6.0" shapeId="3474" r:id="rId730"/>
      </mc:Fallback>
    </mc:AlternateContent>
    <mc:AlternateContent xmlns:mc="http://schemas.openxmlformats.org/markup-compatibility/2006">
      <mc:Choice Requires="x14">
        <oleObject progId="ChemDraw.Document.6.0" shapeId="3475" r:id="rId732">
          <objectPr defaultSize="0" autoPict="0" r:id="rId733">
            <anchor moveWithCells="1">
              <from>
                <xdr:col>4</xdr:col>
                <xdr:colOff>180975</xdr:colOff>
                <xdr:row>136</xdr:row>
                <xdr:rowOff>104775</xdr:rowOff>
              </from>
              <to>
                <xdr:col>4</xdr:col>
                <xdr:colOff>1552575</xdr:colOff>
                <xdr:row>136</xdr:row>
                <xdr:rowOff>1171575</xdr:rowOff>
              </to>
            </anchor>
          </objectPr>
        </oleObject>
      </mc:Choice>
      <mc:Fallback>
        <oleObject progId="ChemDraw.Document.6.0" shapeId="3475" r:id="rId732"/>
      </mc:Fallback>
    </mc:AlternateContent>
    <mc:AlternateContent xmlns:mc="http://schemas.openxmlformats.org/markup-compatibility/2006">
      <mc:Choice Requires="x14">
        <oleObject progId="ChemDraw.Document.6.0" shapeId="3476" r:id="rId734">
          <objectPr defaultSize="0" autoPict="0" r:id="rId735">
            <anchor moveWithCells="1">
              <from>
                <xdr:col>4</xdr:col>
                <xdr:colOff>161925</xdr:colOff>
                <xdr:row>137</xdr:row>
                <xdr:rowOff>66675</xdr:rowOff>
              </from>
              <to>
                <xdr:col>4</xdr:col>
                <xdr:colOff>1590675</xdr:colOff>
                <xdr:row>137</xdr:row>
                <xdr:rowOff>1209675</xdr:rowOff>
              </to>
            </anchor>
          </objectPr>
        </oleObject>
      </mc:Choice>
      <mc:Fallback>
        <oleObject progId="ChemDraw.Document.6.0" shapeId="3476" r:id="rId734"/>
      </mc:Fallback>
    </mc:AlternateContent>
    <mc:AlternateContent xmlns:mc="http://schemas.openxmlformats.org/markup-compatibility/2006">
      <mc:Choice Requires="x14">
        <oleObject progId="ChemDraw.Document.6.0" shapeId="3477" r:id="rId736">
          <objectPr defaultSize="0" autoPict="0" r:id="rId737">
            <anchor moveWithCells="1">
              <from>
                <xdr:col>4</xdr:col>
                <xdr:colOff>95250</xdr:colOff>
                <xdr:row>138</xdr:row>
                <xdr:rowOff>190500</xdr:rowOff>
              </from>
              <to>
                <xdr:col>4</xdr:col>
                <xdr:colOff>1857375</xdr:colOff>
                <xdr:row>138</xdr:row>
                <xdr:rowOff>981075</xdr:rowOff>
              </to>
            </anchor>
          </objectPr>
        </oleObject>
      </mc:Choice>
      <mc:Fallback>
        <oleObject progId="ChemDraw.Document.6.0" shapeId="3477" r:id="rId736"/>
      </mc:Fallback>
    </mc:AlternateContent>
    <mc:AlternateContent xmlns:mc="http://schemas.openxmlformats.org/markup-compatibility/2006">
      <mc:Choice Requires="x14">
        <oleObject progId="ChemDraw.Document.6.0" shapeId="3478" r:id="rId738">
          <objectPr defaultSize="0" autoPict="0" r:id="rId739">
            <anchor moveWithCells="1">
              <from>
                <xdr:col>4</xdr:col>
                <xdr:colOff>209550</xdr:colOff>
                <xdr:row>427</xdr:row>
                <xdr:rowOff>142875</xdr:rowOff>
              </from>
              <to>
                <xdr:col>4</xdr:col>
                <xdr:colOff>1504950</xdr:colOff>
                <xdr:row>427</xdr:row>
                <xdr:rowOff>1019175</xdr:rowOff>
              </to>
            </anchor>
          </objectPr>
        </oleObject>
      </mc:Choice>
      <mc:Fallback>
        <oleObject progId="ChemDraw.Document.6.0" shapeId="3478" r:id="rId738"/>
      </mc:Fallback>
    </mc:AlternateContent>
    <mc:AlternateContent xmlns:mc="http://schemas.openxmlformats.org/markup-compatibility/2006">
      <mc:Choice Requires="x14">
        <oleObject progId="ChemDraw.Document.6.0" shapeId="3479" r:id="rId740">
          <objectPr defaultSize="0" autoPict="0" r:id="rId741">
            <anchor moveWithCells="1">
              <from>
                <xdr:col>4</xdr:col>
                <xdr:colOff>104775</xdr:colOff>
                <xdr:row>403</xdr:row>
                <xdr:rowOff>133350</xdr:rowOff>
              </from>
              <to>
                <xdr:col>4</xdr:col>
                <xdr:colOff>1647825</xdr:colOff>
                <xdr:row>403</xdr:row>
                <xdr:rowOff>933450</xdr:rowOff>
              </to>
            </anchor>
          </objectPr>
        </oleObject>
      </mc:Choice>
      <mc:Fallback>
        <oleObject progId="ChemDraw.Document.6.0" shapeId="3479" r:id="rId740"/>
      </mc:Fallback>
    </mc:AlternateContent>
    <mc:AlternateContent xmlns:mc="http://schemas.openxmlformats.org/markup-compatibility/2006">
      <mc:Choice Requires="x14">
        <oleObject progId="ChemDraw.Document.6.0" shapeId="3480" r:id="rId742">
          <objectPr defaultSize="0" autoPict="0" r:id="rId743">
            <anchor moveWithCells="1">
              <from>
                <xdr:col>4</xdr:col>
                <xdr:colOff>104775</xdr:colOff>
                <xdr:row>263</xdr:row>
                <xdr:rowOff>104775</xdr:rowOff>
              </from>
              <to>
                <xdr:col>4</xdr:col>
                <xdr:colOff>1457325</xdr:colOff>
                <xdr:row>263</xdr:row>
                <xdr:rowOff>1047750</xdr:rowOff>
              </to>
            </anchor>
          </objectPr>
        </oleObject>
      </mc:Choice>
      <mc:Fallback>
        <oleObject progId="ChemDraw.Document.6.0" shapeId="3480" r:id="rId742"/>
      </mc:Fallback>
    </mc:AlternateContent>
    <mc:AlternateContent xmlns:mc="http://schemas.openxmlformats.org/markup-compatibility/2006">
      <mc:Choice Requires="x14">
        <oleObject progId="ChemDraw.Document.6.0" shapeId="3481" r:id="rId744">
          <objectPr defaultSize="0" autoPict="0" r:id="rId745">
            <anchor moveWithCells="1">
              <from>
                <xdr:col>4</xdr:col>
                <xdr:colOff>171450</xdr:colOff>
                <xdr:row>265</xdr:row>
                <xdr:rowOff>85725</xdr:rowOff>
              </from>
              <to>
                <xdr:col>4</xdr:col>
                <xdr:colOff>1828800</xdr:colOff>
                <xdr:row>265</xdr:row>
                <xdr:rowOff>1114425</xdr:rowOff>
              </to>
            </anchor>
          </objectPr>
        </oleObject>
      </mc:Choice>
      <mc:Fallback>
        <oleObject progId="ChemDraw.Document.6.0" shapeId="3481" r:id="rId744"/>
      </mc:Fallback>
    </mc:AlternateContent>
    <mc:AlternateContent xmlns:mc="http://schemas.openxmlformats.org/markup-compatibility/2006">
      <mc:Choice Requires="x14">
        <oleObject progId="ChemDraw.Document.6.0" shapeId="3482" r:id="rId746">
          <objectPr defaultSize="0" autoPict="0" r:id="rId747">
            <anchor moveWithCells="1">
              <from>
                <xdr:col>4</xdr:col>
                <xdr:colOff>276225</xdr:colOff>
                <xdr:row>266</xdr:row>
                <xdr:rowOff>76200</xdr:rowOff>
              </from>
              <to>
                <xdr:col>4</xdr:col>
                <xdr:colOff>1409700</xdr:colOff>
                <xdr:row>266</xdr:row>
                <xdr:rowOff>1209675</xdr:rowOff>
              </to>
            </anchor>
          </objectPr>
        </oleObject>
      </mc:Choice>
      <mc:Fallback>
        <oleObject progId="ChemDraw.Document.6.0" shapeId="3482" r:id="rId746"/>
      </mc:Fallback>
    </mc:AlternateContent>
    <mc:AlternateContent xmlns:mc="http://schemas.openxmlformats.org/markup-compatibility/2006">
      <mc:Choice Requires="x14">
        <oleObject progId="ChemDraw.Document.6.0" shapeId="3483" r:id="rId748">
          <objectPr defaultSize="0" autoPict="0" r:id="rId749">
            <anchor moveWithCells="1">
              <from>
                <xdr:col>4</xdr:col>
                <xdr:colOff>400050</xdr:colOff>
                <xdr:row>590</xdr:row>
                <xdr:rowOff>66675</xdr:rowOff>
              </from>
              <to>
                <xdr:col>4</xdr:col>
                <xdr:colOff>1543050</xdr:colOff>
                <xdr:row>590</xdr:row>
                <xdr:rowOff>1019175</xdr:rowOff>
              </to>
            </anchor>
          </objectPr>
        </oleObject>
      </mc:Choice>
      <mc:Fallback>
        <oleObject progId="ChemDraw.Document.6.0" shapeId="3483" r:id="rId748"/>
      </mc:Fallback>
    </mc:AlternateContent>
    <mc:AlternateContent xmlns:mc="http://schemas.openxmlformats.org/markup-compatibility/2006">
      <mc:Choice Requires="x14">
        <oleObject progId="ChemDraw.Document.6.0" shapeId="3487" r:id="rId750">
          <objectPr defaultSize="0" autoPict="0" r:id="rId751">
            <anchor moveWithCells="1">
              <from>
                <xdr:col>4</xdr:col>
                <xdr:colOff>76200</xdr:colOff>
                <xdr:row>591</xdr:row>
                <xdr:rowOff>161925</xdr:rowOff>
              </from>
              <to>
                <xdr:col>4</xdr:col>
                <xdr:colOff>1790700</xdr:colOff>
                <xdr:row>591</xdr:row>
                <xdr:rowOff>733425</xdr:rowOff>
              </to>
            </anchor>
          </objectPr>
        </oleObject>
      </mc:Choice>
      <mc:Fallback>
        <oleObject progId="ChemDraw.Document.6.0" shapeId="3487" r:id="rId750"/>
      </mc:Fallback>
    </mc:AlternateContent>
    <mc:AlternateContent xmlns:mc="http://schemas.openxmlformats.org/markup-compatibility/2006">
      <mc:Choice Requires="x14">
        <oleObject progId="ChemDraw.Document.6.0" shapeId="3488" r:id="rId752">
          <objectPr defaultSize="0" autoPict="0" r:id="rId753">
            <anchor moveWithCells="1">
              <from>
                <xdr:col>4</xdr:col>
                <xdr:colOff>152400</xdr:colOff>
                <xdr:row>592</xdr:row>
                <xdr:rowOff>133350</xdr:rowOff>
              </from>
              <to>
                <xdr:col>4</xdr:col>
                <xdr:colOff>1933575</xdr:colOff>
                <xdr:row>592</xdr:row>
                <xdr:rowOff>762000</xdr:rowOff>
              </to>
            </anchor>
          </objectPr>
        </oleObject>
      </mc:Choice>
      <mc:Fallback>
        <oleObject progId="ChemDraw.Document.6.0" shapeId="3488" r:id="rId752"/>
      </mc:Fallback>
    </mc:AlternateContent>
    <mc:AlternateContent xmlns:mc="http://schemas.openxmlformats.org/markup-compatibility/2006">
      <mc:Choice Requires="x14">
        <oleObject progId="ChemDraw.Document.6.0" shapeId="3489" r:id="rId754">
          <objectPr defaultSize="0" autoPict="0" r:id="rId755">
            <anchor moveWithCells="1">
              <from>
                <xdr:col>4</xdr:col>
                <xdr:colOff>390525</xdr:colOff>
                <xdr:row>593</xdr:row>
                <xdr:rowOff>104775</xdr:rowOff>
              </from>
              <to>
                <xdr:col>4</xdr:col>
                <xdr:colOff>1685925</xdr:colOff>
                <xdr:row>593</xdr:row>
                <xdr:rowOff>1095375</xdr:rowOff>
              </to>
            </anchor>
          </objectPr>
        </oleObject>
      </mc:Choice>
      <mc:Fallback>
        <oleObject progId="ChemDraw.Document.6.0" shapeId="3489" r:id="rId754"/>
      </mc:Fallback>
    </mc:AlternateContent>
    <mc:AlternateContent xmlns:mc="http://schemas.openxmlformats.org/markup-compatibility/2006">
      <mc:Choice Requires="x14">
        <oleObject progId="ChemDraw.Document.6.0" shapeId="3490" r:id="rId756">
          <objectPr defaultSize="0" autoPict="0" r:id="rId757">
            <anchor moveWithCells="1">
              <from>
                <xdr:col>4</xdr:col>
                <xdr:colOff>419100</xdr:colOff>
                <xdr:row>594</xdr:row>
                <xdr:rowOff>66675</xdr:rowOff>
              </from>
              <to>
                <xdr:col>4</xdr:col>
                <xdr:colOff>1524000</xdr:colOff>
                <xdr:row>594</xdr:row>
                <xdr:rowOff>1000125</xdr:rowOff>
              </to>
            </anchor>
          </objectPr>
        </oleObject>
      </mc:Choice>
      <mc:Fallback>
        <oleObject progId="ChemDraw.Document.6.0" shapeId="3490" r:id="rId756"/>
      </mc:Fallback>
    </mc:AlternateContent>
    <mc:AlternateContent xmlns:mc="http://schemas.openxmlformats.org/markup-compatibility/2006">
      <mc:Choice Requires="x14">
        <oleObject progId="ChemDraw.Document.6.0" shapeId="3491" r:id="rId758">
          <objectPr defaultSize="0" autoPict="0" r:id="rId759">
            <anchor moveWithCells="1">
              <from>
                <xdr:col>4</xdr:col>
                <xdr:colOff>447675</xdr:colOff>
                <xdr:row>595</xdr:row>
                <xdr:rowOff>57150</xdr:rowOff>
              </from>
              <to>
                <xdr:col>4</xdr:col>
                <xdr:colOff>1524000</xdr:colOff>
                <xdr:row>595</xdr:row>
                <xdr:rowOff>1066800</xdr:rowOff>
              </to>
            </anchor>
          </objectPr>
        </oleObject>
      </mc:Choice>
      <mc:Fallback>
        <oleObject progId="ChemDraw.Document.6.0" shapeId="3491" r:id="rId758"/>
      </mc:Fallback>
    </mc:AlternateContent>
    <mc:AlternateContent xmlns:mc="http://schemas.openxmlformats.org/markup-compatibility/2006">
      <mc:Choice Requires="x14">
        <oleObject progId="ChemDraw.Document.6.0" shapeId="3492" r:id="rId760">
          <objectPr defaultSize="0" autoPict="0" r:id="rId761">
            <anchor moveWithCells="1">
              <from>
                <xdr:col>4</xdr:col>
                <xdr:colOff>361950</xdr:colOff>
                <xdr:row>596</xdr:row>
                <xdr:rowOff>95250</xdr:rowOff>
              </from>
              <to>
                <xdr:col>4</xdr:col>
                <xdr:colOff>1600200</xdr:colOff>
                <xdr:row>596</xdr:row>
                <xdr:rowOff>1095375</xdr:rowOff>
              </to>
            </anchor>
          </objectPr>
        </oleObject>
      </mc:Choice>
      <mc:Fallback>
        <oleObject progId="ChemDraw.Document.6.0" shapeId="3492" r:id="rId760"/>
      </mc:Fallback>
    </mc:AlternateContent>
    <mc:AlternateContent xmlns:mc="http://schemas.openxmlformats.org/markup-compatibility/2006">
      <mc:Choice Requires="x14">
        <oleObject progId="ChemDraw.Document.6.0" shapeId="3493" r:id="rId762">
          <objectPr defaultSize="0" autoPict="0" r:id="rId763">
            <anchor moveWithCells="1">
              <from>
                <xdr:col>4</xdr:col>
                <xdr:colOff>514350</xdr:colOff>
                <xdr:row>597</xdr:row>
                <xdr:rowOff>47625</xdr:rowOff>
              </from>
              <to>
                <xdr:col>4</xdr:col>
                <xdr:colOff>1304925</xdr:colOff>
                <xdr:row>597</xdr:row>
                <xdr:rowOff>1028700</xdr:rowOff>
              </to>
            </anchor>
          </objectPr>
        </oleObject>
      </mc:Choice>
      <mc:Fallback>
        <oleObject progId="ChemDraw.Document.6.0" shapeId="3493" r:id="rId762"/>
      </mc:Fallback>
    </mc:AlternateContent>
    <mc:AlternateContent xmlns:mc="http://schemas.openxmlformats.org/markup-compatibility/2006">
      <mc:Choice Requires="x14">
        <oleObject progId="ChemDraw.Document.6.0" shapeId="3494" r:id="rId764">
          <objectPr defaultSize="0" autoPict="0" r:id="rId765">
            <anchor moveWithCells="1">
              <from>
                <xdr:col>4</xdr:col>
                <xdr:colOff>495300</xdr:colOff>
                <xdr:row>598</xdr:row>
                <xdr:rowOff>114300</xdr:rowOff>
              </from>
              <to>
                <xdr:col>4</xdr:col>
                <xdr:colOff>1314450</xdr:colOff>
                <xdr:row>598</xdr:row>
                <xdr:rowOff>1143000</xdr:rowOff>
              </to>
            </anchor>
          </objectPr>
        </oleObject>
      </mc:Choice>
      <mc:Fallback>
        <oleObject progId="ChemDraw.Document.6.0" shapeId="3494" r:id="rId764"/>
      </mc:Fallback>
    </mc:AlternateContent>
    <mc:AlternateContent xmlns:mc="http://schemas.openxmlformats.org/markup-compatibility/2006">
      <mc:Choice Requires="x14">
        <oleObject progId="ChemDraw.Document.6.0" shapeId="3496" r:id="rId766">
          <objectPr defaultSize="0" autoPict="0" r:id="rId767">
            <anchor moveWithCells="1">
              <from>
                <xdr:col>4</xdr:col>
                <xdr:colOff>381000</xdr:colOff>
                <xdr:row>17</xdr:row>
                <xdr:rowOff>171450</xdr:rowOff>
              </from>
              <to>
                <xdr:col>4</xdr:col>
                <xdr:colOff>857250</xdr:colOff>
                <xdr:row>17</xdr:row>
                <xdr:rowOff>1162050</xdr:rowOff>
              </to>
            </anchor>
          </objectPr>
        </oleObject>
      </mc:Choice>
      <mc:Fallback>
        <oleObject progId="ChemDraw.Document.6.0" shapeId="3496" r:id="rId766"/>
      </mc:Fallback>
    </mc:AlternateContent>
    <mc:AlternateContent xmlns:mc="http://schemas.openxmlformats.org/markup-compatibility/2006">
      <mc:Choice Requires="x14">
        <oleObject progId="ChemDraw.Document.6.0" shapeId="3497" r:id="rId768">
          <objectPr defaultSize="0" autoPict="0" r:id="rId769">
            <anchor moveWithCells="1">
              <from>
                <xdr:col>4</xdr:col>
                <xdr:colOff>342900</xdr:colOff>
                <xdr:row>18</xdr:row>
                <xdr:rowOff>85725</xdr:rowOff>
              </from>
              <to>
                <xdr:col>4</xdr:col>
                <xdr:colOff>828675</xdr:colOff>
                <xdr:row>18</xdr:row>
                <xdr:rowOff>1076325</xdr:rowOff>
              </to>
            </anchor>
          </objectPr>
        </oleObject>
      </mc:Choice>
      <mc:Fallback>
        <oleObject progId="ChemDraw.Document.6.0" shapeId="3497" r:id="rId768"/>
      </mc:Fallback>
    </mc:AlternateContent>
    <mc:AlternateContent xmlns:mc="http://schemas.openxmlformats.org/markup-compatibility/2006">
      <mc:Choice Requires="x14">
        <oleObject progId="ChemDraw.Document.6.0" shapeId="3498" r:id="rId770">
          <objectPr defaultSize="0" autoPict="0" r:id="rId771">
            <anchor moveWithCells="1">
              <from>
                <xdr:col>4</xdr:col>
                <xdr:colOff>542925</xdr:colOff>
                <xdr:row>243</xdr:row>
                <xdr:rowOff>171450</xdr:rowOff>
              </from>
              <to>
                <xdr:col>4</xdr:col>
                <xdr:colOff>1000125</xdr:colOff>
                <xdr:row>243</xdr:row>
                <xdr:rowOff>1143000</xdr:rowOff>
              </to>
            </anchor>
          </objectPr>
        </oleObject>
      </mc:Choice>
      <mc:Fallback>
        <oleObject progId="ChemDraw.Document.6.0" shapeId="3498" r:id="rId770"/>
      </mc:Fallback>
    </mc:AlternateContent>
    <mc:AlternateContent xmlns:mc="http://schemas.openxmlformats.org/markup-compatibility/2006">
      <mc:Choice Requires="x14">
        <oleObject progId="ChemDraw.Document.6.0" shapeId="3499" r:id="rId772">
          <objectPr defaultSize="0" autoPict="0" r:id="rId773">
            <anchor moveWithCells="1">
              <from>
                <xdr:col>4</xdr:col>
                <xdr:colOff>438150</xdr:colOff>
                <xdr:row>245</xdr:row>
                <xdr:rowOff>57150</xdr:rowOff>
              </from>
              <to>
                <xdr:col>4</xdr:col>
                <xdr:colOff>933450</xdr:colOff>
                <xdr:row>245</xdr:row>
                <xdr:rowOff>1114425</xdr:rowOff>
              </to>
            </anchor>
          </objectPr>
        </oleObject>
      </mc:Choice>
      <mc:Fallback>
        <oleObject progId="ChemDraw.Document.6.0" shapeId="3499" r:id="rId772"/>
      </mc:Fallback>
    </mc:AlternateContent>
    <mc:AlternateContent xmlns:mc="http://schemas.openxmlformats.org/markup-compatibility/2006">
      <mc:Choice Requires="x14">
        <oleObject progId="ChemDraw.Document.6.0" shapeId="3500" r:id="rId774">
          <objectPr defaultSize="0" autoPict="0" r:id="rId775">
            <anchor moveWithCells="1">
              <from>
                <xdr:col>4</xdr:col>
                <xdr:colOff>419100</xdr:colOff>
                <xdr:row>246</xdr:row>
                <xdr:rowOff>142875</xdr:rowOff>
              </from>
              <to>
                <xdr:col>4</xdr:col>
                <xdr:colOff>828675</xdr:colOff>
                <xdr:row>246</xdr:row>
                <xdr:rowOff>1171575</xdr:rowOff>
              </to>
            </anchor>
          </objectPr>
        </oleObject>
      </mc:Choice>
      <mc:Fallback>
        <oleObject progId="ChemDraw.Document.6.0" shapeId="3500" r:id="rId774"/>
      </mc:Fallback>
    </mc:AlternateContent>
    <mc:AlternateContent xmlns:mc="http://schemas.openxmlformats.org/markup-compatibility/2006">
      <mc:Choice Requires="x14">
        <oleObject progId="ChemDraw.Document.6.0" shapeId="3501" r:id="rId776">
          <objectPr defaultSize="0" autoPict="0" r:id="rId777">
            <anchor moveWithCells="1">
              <from>
                <xdr:col>4</xdr:col>
                <xdr:colOff>438150</xdr:colOff>
                <xdr:row>248</xdr:row>
                <xdr:rowOff>123825</xdr:rowOff>
              </from>
              <to>
                <xdr:col>4</xdr:col>
                <xdr:colOff>762000</xdr:colOff>
                <xdr:row>248</xdr:row>
                <xdr:rowOff>1076325</xdr:rowOff>
              </to>
            </anchor>
          </objectPr>
        </oleObject>
      </mc:Choice>
      <mc:Fallback>
        <oleObject progId="ChemDraw.Document.6.0" shapeId="3501" r:id="rId776"/>
      </mc:Fallback>
    </mc:AlternateContent>
    <mc:AlternateContent xmlns:mc="http://schemas.openxmlformats.org/markup-compatibility/2006">
      <mc:Choice Requires="x14">
        <oleObject progId="ChemDraw.Document.6.0" shapeId="3502" r:id="rId778">
          <objectPr defaultSize="0" autoPict="0" r:id="rId779">
            <anchor moveWithCells="1">
              <from>
                <xdr:col>4</xdr:col>
                <xdr:colOff>133350</xdr:colOff>
                <xdr:row>264</xdr:row>
                <xdr:rowOff>95250</xdr:rowOff>
              </from>
              <to>
                <xdr:col>4</xdr:col>
                <xdr:colOff>1733550</xdr:colOff>
                <xdr:row>264</xdr:row>
                <xdr:rowOff>838200</xdr:rowOff>
              </to>
            </anchor>
          </objectPr>
        </oleObject>
      </mc:Choice>
      <mc:Fallback>
        <oleObject progId="ChemDraw.Document.6.0" shapeId="3502" r:id="rId778"/>
      </mc:Fallback>
    </mc:AlternateContent>
    <mc:AlternateContent xmlns:mc="http://schemas.openxmlformats.org/markup-compatibility/2006">
      <mc:Choice Requires="x14">
        <oleObject progId="ChemDraw.Document.6.0" shapeId="3503" r:id="rId780">
          <objectPr defaultSize="0" autoPict="0" r:id="rId781">
            <anchor moveWithCells="1" sizeWithCells="1">
              <from>
                <xdr:col>4</xdr:col>
                <xdr:colOff>409575</xdr:colOff>
                <xdr:row>609</xdr:row>
                <xdr:rowOff>76200</xdr:rowOff>
              </from>
              <to>
                <xdr:col>4</xdr:col>
                <xdr:colOff>1190625</xdr:colOff>
                <xdr:row>609</xdr:row>
                <xdr:rowOff>1085850</xdr:rowOff>
              </to>
            </anchor>
          </objectPr>
        </oleObject>
      </mc:Choice>
      <mc:Fallback>
        <oleObject progId="ChemDraw.Document.6.0" shapeId="3503" r:id="rId780"/>
      </mc:Fallback>
    </mc:AlternateContent>
    <mc:AlternateContent xmlns:mc="http://schemas.openxmlformats.org/markup-compatibility/2006">
      <mc:Choice Requires="x14">
        <oleObject progId="ChemDraw.Document.6.0" shapeId="3504" r:id="rId782">
          <objectPr defaultSize="0" autoPict="0" r:id="rId783">
            <anchor moveWithCells="1" sizeWithCells="1">
              <from>
                <xdr:col>4</xdr:col>
                <xdr:colOff>552450</xdr:colOff>
                <xdr:row>610</xdr:row>
                <xdr:rowOff>123825</xdr:rowOff>
              </from>
              <to>
                <xdr:col>4</xdr:col>
                <xdr:colOff>1457325</xdr:colOff>
                <xdr:row>610</xdr:row>
                <xdr:rowOff>1076325</xdr:rowOff>
              </to>
            </anchor>
          </objectPr>
        </oleObject>
      </mc:Choice>
      <mc:Fallback>
        <oleObject progId="ChemDraw.Document.6.0" shapeId="3504" r:id="rId782"/>
      </mc:Fallback>
    </mc:AlternateContent>
    <mc:AlternateContent xmlns:mc="http://schemas.openxmlformats.org/markup-compatibility/2006">
      <mc:Choice Requires="x14">
        <oleObject progId="ChemDraw.Document.6.0" shapeId="3505" r:id="rId784">
          <objectPr defaultSize="0" autoPict="0" r:id="rId785">
            <anchor moveWithCells="1">
              <from>
                <xdr:col>4</xdr:col>
                <xdr:colOff>190500</xdr:colOff>
                <xdr:row>180</xdr:row>
                <xdr:rowOff>171450</xdr:rowOff>
              </from>
              <to>
                <xdr:col>4</xdr:col>
                <xdr:colOff>1647825</xdr:colOff>
                <xdr:row>180</xdr:row>
                <xdr:rowOff>971550</xdr:rowOff>
              </to>
            </anchor>
          </objectPr>
        </oleObject>
      </mc:Choice>
      <mc:Fallback>
        <oleObject progId="ChemDraw.Document.6.0" shapeId="3505" r:id="rId784"/>
      </mc:Fallback>
    </mc:AlternateContent>
    <mc:AlternateContent xmlns:mc="http://schemas.openxmlformats.org/markup-compatibility/2006">
      <mc:Choice Requires="x14">
        <oleObject progId="ChemDraw.Document.6.0" shapeId="3507" r:id="rId786">
          <objectPr defaultSize="0" autoPict="0" r:id="rId787">
            <anchor moveWithCells="1" sizeWithCells="1">
              <from>
                <xdr:col>4</xdr:col>
                <xdr:colOff>323850</xdr:colOff>
                <xdr:row>176</xdr:row>
                <xdr:rowOff>152400</xdr:rowOff>
              </from>
              <to>
                <xdr:col>4</xdr:col>
                <xdr:colOff>1400175</xdr:colOff>
                <xdr:row>176</xdr:row>
                <xdr:rowOff>1038225</xdr:rowOff>
              </to>
            </anchor>
          </objectPr>
        </oleObject>
      </mc:Choice>
      <mc:Fallback>
        <oleObject progId="ChemDraw.Document.6.0" shapeId="3507" r:id="rId786"/>
      </mc:Fallback>
    </mc:AlternateContent>
    <mc:AlternateContent xmlns:mc="http://schemas.openxmlformats.org/markup-compatibility/2006">
      <mc:Choice Requires="x14">
        <oleObject progId="ChemDraw.Document.6.0" shapeId="3508" r:id="rId788">
          <objectPr defaultSize="0" autoPict="0" r:id="rId789">
            <anchor moveWithCells="1" sizeWithCells="1">
              <from>
                <xdr:col>4</xdr:col>
                <xdr:colOff>152400</xdr:colOff>
                <xdr:row>177</xdr:row>
                <xdr:rowOff>123825</xdr:rowOff>
              </from>
              <to>
                <xdr:col>4</xdr:col>
                <xdr:colOff>1524000</xdr:colOff>
                <xdr:row>177</xdr:row>
                <xdr:rowOff>1066800</xdr:rowOff>
              </to>
            </anchor>
          </objectPr>
        </oleObject>
      </mc:Choice>
      <mc:Fallback>
        <oleObject progId="ChemDraw.Document.6.0" shapeId="3508" r:id="rId788"/>
      </mc:Fallback>
    </mc:AlternateContent>
    <mc:AlternateContent xmlns:mc="http://schemas.openxmlformats.org/markup-compatibility/2006">
      <mc:Choice Requires="x14">
        <oleObject progId="ChemDraw.Document.6.0" shapeId="3511" r:id="rId790">
          <objectPr defaultSize="0" autoPict="0" r:id="rId791">
            <anchor moveWithCells="1">
              <from>
                <xdr:col>4</xdr:col>
                <xdr:colOff>180975</xdr:colOff>
                <xdr:row>183</xdr:row>
                <xdr:rowOff>123825</xdr:rowOff>
              </from>
              <to>
                <xdr:col>4</xdr:col>
                <xdr:colOff>1790700</xdr:colOff>
                <xdr:row>183</xdr:row>
                <xdr:rowOff>1019175</xdr:rowOff>
              </to>
            </anchor>
          </objectPr>
        </oleObject>
      </mc:Choice>
      <mc:Fallback>
        <oleObject progId="ChemDraw.Document.6.0" shapeId="3511" r:id="rId790"/>
      </mc:Fallback>
    </mc:AlternateContent>
    <mc:AlternateContent xmlns:mc="http://schemas.openxmlformats.org/markup-compatibility/2006">
      <mc:Choice Requires="x14">
        <oleObject progId="ChemDraw.Document.6.0" shapeId="3512" r:id="rId792">
          <objectPr defaultSize="0" autoPict="0" r:id="rId793">
            <anchor moveWithCells="1">
              <from>
                <xdr:col>4</xdr:col>
                <xdr:colOff>228600</xdr:colOff>
                <xdr:row>184</xdr:row>
                <xdr:rowOff>95250</xdr:rowOff>
              </from>
              <to>
                <xdr:col>4</xdr:col>
                <xdr:colOff>1714500</xdr:colOff>
                <xdr:row>184</xdr:row>
                <xdr:rowOff>1123950</xdr:rowOff>
              </to>
            </anchor>
          </objectPr>
        </oleObject>
      </mc:Choice>
      <mc:Fallback>
        <oleObject progId="ChemDraw.Document.6.0" shapeId="3512" r:id="rId792"/>
      </mc:Fallback>
    </mc:AlternateContent>
    <mc:AlternateContent xmlns:mc="http://schemas.openxmlformats.org/markup-compatibility/2006">
      <mc:Choice Requires="x14">
        <oleObject progId="ChemDraw.Document.6.0" shapeId="3513" r:id="rId794">
          <objectPr defaultSize="0" autoPict="0" r:id="rId795">
            <anchor moveWithCells="1">
              <from>
                <xdr:col>4</xdr:col>
                <xdr:colOff>190500</xdr:colOff>
                <xdr:row>185</xdr:row>
                <xdr:rowOff>114300</xdr:rowOff>
              </from>
              <to>
                <xdr:col>4</xdr:col>
                <xdr:colOff>1743075</xdr:colOff>
                <xdr:row>185</xdr:row>
                <xdr:rowOff>1076325</xdr:rowOff>
              </to>
            </anchor>
          </objectPr>
        </oleObject>
      </mc:Choice>
      <mc:Fallback>
        <oleObject progId="ChemDraw.Document.6.0" shapeId="3513" r:id="rId794"/>
      </mc:Fallback>
    </mc:AlternateContent>
    <mc:AlternateContent xmlns:mc="http://schemas.openxmlformats.org/markup-compatibility/2006">
      <mc:Choice Requires="x14">
        <oleObject progId="ChemDraw.Document.6.0" shapeId="3514" r:id="rId796">
          <objectPr defaultSize="0" autoPict="0" r:id="rId797">
            <anchor moveWithCells="1">
              <from>
                <xdr:col>4</xdr:col>
                <xdr:colOff>161925</xdr:colOff>
                <xdr:row>104</xdr:row>
                <xdr:rowOff>85725</xdr:rowOff>
              </from>
              <to>
                <xdr:col>4</xdr:col>
                <xdr:colOff>1266825</xdr:colOff>
                <xdr:row>104</xdr:row>
                <xdr:rowOff>1028700</xdr:rowOff>
              </to>
            </anchor>
          </objectPr>
        </oleObject>
      </mc:Choice>
      <mc:Fallback>
        <oleObject progId="ChemDraw.Document.6.0" shapeId="3514" r:id="rId796"/>
      </mc:Fallback>
    </mc:AlternateContent>
    <mc:AlternateContent xmlns:mc="http://schemas.openxmlformats.org/markup-compatibility/2006">
      <mc:Choice Requires="x14">
        <oleObject progId="ChemDraw.Document.6.0" shapeId="3515" r:id="rId798">
          <objectPr defaultSize="0" autoPict="0" r:id="rId799">
            <anchor moveWithCells="1">
              <from>
                <xdr:col>4</xdr:col>
                <xdr:colOff>114300</xdr:colOff>
                <xdr:row>179</xdr:row>
                <xdr:rowOff>123825</xdr:rowOff>
              </from>
              <to>
                <xdr:col>4</xdr:col>
                <xdr:colOff>1933575</xdr:colOff>
                <xdr:row>179</xdr:row>
                <xdr:rowOff>876300</xdr:rowOff>
              </to>
            </anchor>
          </objectPr>
        </oleObject>
      </mc:Choice>
      <mc:Fallback>
        <oleObject progId="ChemDraw.Document.6.0" shapeId="3515" r:id="rId798"/>
      </mc:Fallback>
    </mc:AlternateContent>
    <mc:AlternateContent xmlns:mc="http://schemas.openxmlformats.org/markup-compatibility/2006">
      <mc:Choice Requires="x14">
        <oleObject progId="ChemDraw.Document.6.0" shapeId="3516" r:id="rId800">
          <objectPr defaultSize="0" autoPict="0" r:id="rId801">
            <anchor moveWithCells="1">
              <from>
                <xdr:col>4</xdr:col>
                <xdr:colOff>438150</xdr:colOff>
                <xdr:row>247</xdr:row>
                <xdr:rowOff>38100</xdr:rowOff>
              </from>
              <to>
                <xdr:col>4</xdr:col>
                <xdr:colOff>838200</xdr:colOff>
                <xdr:row>247</xdr:row>
                <xdr:rowOff>1171575</xdr:rowOff>
              </to>
            </anchor>
          </objectPr>
        </oleObject>
      </mc:Choice>
      <mc:Fallback>
        <oleObject progId="ChemDraw.Document.6.0" shapeId="3516" r:id="rId800"/>
      </mc:Fallback>
    </mc:AlternateContent>
    <mc:AlternateContent xmlns:mc="http://schemas.openxmlformats.org/markup-compatibility/2006">
      <mc:Choice Requires="x14">
        <oleObject progId="ChemDraw.Document.6.0" shapeId="3517" r:id="rId802">
          <objectPr defaultSize="0" autoPict="0" r:id="rId803">
            <anchor moveWithCells="1">
              <from>
                <xdr:col>4</xdr:col>
                <xdr:colOff>66675</xdr:colOff>
                <xdr:row>267</xdr:row>
                <xdr:rowOff>247650</xdr:rowOff>
              </from>
              <to>
                <xdr:col>4</xdr:col>
                <xdr:colOff>1933575</xdr:colOff>
                <xdr:row>267</xdr:row>
                <xdr:rowOff>781050</xdr:rowOff>
              </to>
            </anchor>
          </objectPr>
        </oleObject>
      </mc:Choice>
      <mc:Fallback>
        <oleObject progId="ChemDraw.Document.6.0" shapeId="3517" r:id="rId802"/>
      </mc:Fallback>
    </mc:AlternateContent>
    <mc:AlternateContent xmlns:mc="http://schemas.openxmlformats.org/markup-compatibility/2006">
      <mc:Choice Requires="x14">
        <oleObject progId="ChemDraw.Document.6.0" shapeId="3518" r:id="rId804">
          <objectPr defaultSize="0" autoPict="0" r:id="rId805">
            <anchor moveWithCells="1">
              <from>
                <xdr:col>4</xdr:col>
                <xdr:colOff>142875</xdr:colOff>
                <xdr:row>380</xdr:row>
                <xdr:rowOff>123825</xdr:rowOff>
              </from>
              <to>
                <xdr:col>4</xdr:col>
                <xdr:colOff>1924050</xdr:colOff>
                <xdr:row>380</xdr:row>
                <xdr:rowOff>1066800</xdr:rowOff>
              </to>
            </anchor>
          </objectPr>
        </oleObject>
      </mc:Choice>
      <mc:Fallback>
        <oleObject progId="ChemDraw.Document.6.0" shapeId="3518" r:id="rId804"/>
      </mc:Fallback>
    </mc:AlternateContent>
    <mc:AlternateContent xmlns:mc="http://schemas.openxmlformats.org/markup-compatibility/2006">
      <mc:Choice Requires="x14">
        <oleObject progId="ChemDraw.Document.6.0" shapeId="3519" r:id="rId806">
          <objectPr defaultSize="0" autoPict="0" r:id="rId807">
            <anchor moveWithCells="1" sizeWithCells="1">
              <from>
                <xdr:col>4</xdr:col>
                <xdr:colOff>342900</xdr:colOff>
                <xdr:row>382</xdr:row>
                <xdr:rowOff>76200</xdr:rowOff>
              </from>
              <to>
                <xdr:col>4</xdr:col>
                <xdr:colOff>1419225</xdr:colOff>
                <xdr:row>382</xdr:row>
                <xdr:rowOff>1123950</xdr:rowOff>
              </to>
            </anchor>
          </objectPr>
        </oleObject>
      </mc:Choice>
      <mc:Fallback>
        <oleObject progId="ChemDraw.Document.6.0" shapeId="3519" r:id="rId806"/>
      </mc:Fallback>
    </mc:AlternateContent>
    <mc:AlternateContent xmlns:mc="http://schemas.openxmlformats.org/markup-compatibility/2006">
      <mc:Choice Requires="x14">
        <oleObject progId="ChemDraw.Document.6.0" shapeId="3520" r:id="rId808">
          <objectPr defaultSize="0" autoPict="0" r:id="rId809">
            <anchor moveWithCells="1" sizeWithCells="1">
              <from>
                <xdr:col>4</xdr:col>
                <xdr:colOff>333375</xdr:colOff>
                <xdr:row>611</xdr:row>
                <xdr:rowOff>57150</xdr:rowOff>
              </from>
              <to>
                <xdr:col>4</xdr:col>
                <xdr:colOff>1504950</xdr:colOff>
                <xdr:row>611</xdr:row>
                <xdr:rowOff>1143000</xdr:rowOff>
              </to>
            </anchor>
          </objectPr>
        </oleObject>
      </mc:Choice>
      <mc:Fallback>
        <oleObject progId="ChemDraw.Document.6.0" shapeId="3520" r:id="rId808"/>
      </mc:Fallback>
    </mc:AlternateContent>
    <mc:AlternateContent xmlns:mc="http://schemas.openxmlformats.org/markup-compatibility/2006">
      <mc:Choice Requires="x14">
        <oleObject progId="ChemDraw.Document.6.0" shapeId="3521" r:id="rId810">
          <objectPr defaultSize="0" autoPict="0" r:id="rId811">
            <anchor moveWithCells="1" sizeWithCells="1">
              <from>
                <xdr:col>4</xdr:col>
                <xdr:colOff>238125</xdr:colOff>
                <xdr:row>809</xdr:row>
                <xdr:rowOff>19050</xdr:rowOff>
              </from>
              <to>
                <xdr:col>4</xdr:col>
                <xdr:colOff>1685925</xdr:colOff>
                <xdr:row>809</xdr:row>
                <xdr:rowOff>1047750</xdr:rowOff>
              </to>
            </anchor>
          </objectPr>
        </oleObject>
      </mc:Choice>
      <mc:Fallback>
        <oleObject progId="ChemDraw.Document.6.0" shapeId="3521" r:id="rId810"/>
      </mc:Fallback>
    </mc:AlternateContent>
    <mc:AlternateContent xmlns:mc="http://schemas.openxmlformats.org/markup-compatibility/2006">
      <mc:Choice Requires="x14">
        <oleObject progId="ChemDraw.Document.6.0" shapeId="3522" r:id="rId812">
          <objectPr defaultSize="0" autoPict="0" r:id="rId813">
            <anchor moveWithCells="1" sizeWithCells="1">
              <from>
                <xdr:col>4</xdr:col>
                <xdr:colOff>171450</xdr:colOff>
                <xdr:row>810</xdr:row>
                <xdr:rowOff>123825</xdr:rowOff>
              </from>
              <to>
                <xdr:col>4</xdr:col>
                <xdr:colOff>1666875</xdr:colOff>
                <xdr:row>810</xdr:row>
                <xdr:rowOff>1028700</xdr:rowOff>
              </to>
            </anchor>
          </objectPr>
        </oleObject>
      </mc:Choice>
      <mc:Fallback>
        <oleObject progId="ChemDraw.Document.6.0" shapeId="3522" r:id="rId812"/>
      </mc:Fallback>
    </mc:AlternateContent>
    <mc:AlternateContent xmlns:mc="http://schemas.openxmlformats.org/markup-compatibility/2006">
      <mc:Choice Requires="x14">
        <oleObject progId="ChemDraw.Document.6.0" shapeId="3523" r:id="rId814">
          <objectPr defaultSize="0" autoPict="0" r:id="rId815">
            <anchor moveWithCells="1" sizeWithCells="1">
              <from>
                <xdr:col>4</xdr:col>
                <xdr:colOff>133350</xdr:colOff>
                <xdr:row>612</xdr:row>
                <xdr:rowOff>66675</xdr:rowOff>
              </from>
              <to>
                <xdr:col>4</xdr:col>
                <xdr:colOff>1885950</xdr:colOff>
                <xdr:row>612</xdr:row>
                <xdr:rowOff>1123950</xdr:rowOff>
              </to>
            </anchor>
          </objectPr>
        </oleObject>
      </mc:Choice>
      <mc:Fallback>
        <oleObject progId="ChemDraw.Document.6.0" shapeId="3523" r:id="rId814"/>
      </mc:Fallback>
    </mc:AlternateContent>
    <mc:AlternateContent xmlns:mc="http://schemas.openxmlformats.org/markup-compatibility/2006">
      <mc:Choice Requires="x14">
        <oleObject progId="ChemDraw.Document.6.0" shapeId="3524" r:id="rId816">
          <objectPr defaultSize="0" autoPict="0" r:id="rId817">
            <anchor moveWithCells="1" sizeWithCells="1">
              <from>
                <xdr:col>4</xdr:col>
                <xdr:colOff>400050</xdr:colOff>
                <xdr:row>613</xdr:row>
                <xdr:rowOff>76200</xdr:rowOff>
              </from>
              <to>
                <xdr:col>4</xdr:col>
                <xdr:colOff>1266825</xdr:colOff>
                <xdr:row>613</xdr:row>
                <xdr:rowOff>1181100</xdr:rowOff>
              </to>
            </anchor>
          </objectPr>
        </oleObject>
      </mc:Choice>
      <mc:Fallback>
        <oleObject progId="ChemDraw.Document.6.0" shapeId="3524" r:id="rId816"/>
      </mc:Fallback>
    </mc:AlternateContent>
    <mc:AlternateContent xmlns:mc="http://schemas.openxmlformats.org/markup-compatibility/2006">
      <mc:Choice Requires="x14">
        <oleObject progId="ChemDraw.Document.6.0" shapeId="3525" r:id="rId818">
          <objectPr defaultSize="0" autoPict="0" r:id="rId819">
            <anchor moveWithCells="1" sizeWithCells="1">
              <from>
                <xdr:col>4</xdr:col>
                <xdr:colOff>361950</xdr:colOff>
                <xdr:row>614</xdr:row>
                <xdr:rowOff>95250</xdr:rowOff>
              </from>
              <to>
                <xdr:col>4</xdr:col>
                <xdr:colOff>1304925</xdr:colOff>
                <xdr:row>614</xdr:row>
                <xdr:rowOff>1066800</xdr:rowOff>
              </to>
            </anchor>
          </objectPr>
        </oleObject>
      </mc:Choice>
      <mc:Fallback>
        <oleObject progId="ChemDraw.Document.6.0" shapeId="3525" r:id="rId818"/>
      </mc:Fallback>
    </mc:AlternateContent>
    <mc:AlternateContent xmlns:mc="http://schemas.openxmlformats.org/markup-compatibility/2006">
      <mc:Choice Requires="x14">
        <oleObject progId="ChemDraw.Document.6.0" shapeId="3526" r:id="rId820">
          <objectPr defaultSize="0" autoPict="0" r:id="rId821">
            <anchor moveWithCells="1" sizeWithCells="1">
              <from>
                <xdr:col>4</xdr:col>
                <xdr:colOff>333375</xdr:colOff>
                <xdr:row>615</xdr:row>
                <xdr:rowOff>266700</xdr:rowOff>
              </from>
              <to>
                <xdr:col>4</xdr:col>
                <xdr:colOff>1381125</xdr:colOff>
                <xdr:row>615</xdr:row>
                <xdr:rowOff>962025</xdr:rowOff>
              </to>
            </anchor>
          </objectPr>
        </oleObject>
      </mc:Choice>
      <mc:Fallback>
        <oleObject progId="ChemDraw.Document.6.0" shapeId="3526" r:id="rId820"/>
      </mc:Fallback>
    </mc:AlternateContent>
    <mc:AlternateContent xmlns:mc="http://schemas.openxmlformats.org/markup-compatibility/2006">
      <mc:Choice Requires="x14">
        <oleObject progId="ChemDraw.Document.6.0" shapeId="3527" r:id="rId822">
          <objectPr defaultSize="0" autoPict="0" r:id="rId823">
            <anchor moveWithCells="1">
              <from>
                <xdr:col>4</xdr:col>
                <xdr:colOff>266700</xdr:colOff>
                <xdr:row>316</xdr:row>
                <xdr:rowOff>76200</xdr:rowOff>
              </from>
              <to>
                <xdr:col>4</xdr:col>
                <xdr:colOff>1733550</xdr:colOff>
                <xdr:row>316</xdr:row>
                <xdr:rowOff>923925</xdr:rowOff>
              </to>
            </anchor>
          </objectPr>
        </oleObject>
      </mc:Choice>
      <mc:Fallback>
        <oleObject progId="ChemDraw.Document.6.0" shapeId="3527" r:id="rId822"/>
      </mc:Fallback>
    </mc:AlternateContent>
    <mc:AlternateContent xmlns:mc="http://schemas.openxmlformats.org/markup-compatibility/2006">
      <mc:Choice Requires="x14">
        <oleObject progId="ChemDraw.Document.6.0" shapeId="3528" r:id="rId824">
          <objectPr defaultSize="0" autoPict="0" r:id="rId825">
            <anchor moveWithCells="1">
              <from>
                <xdr:col>4</xdr:col>
                <xdr:colOff>171450</xdr:colOff>
                <xdr:row>616</xdr:row>
                <xdr:rowOff>66675</xdr:rowOff>
              </from>
              <to>
                <xdr:col>4</xdr:col>
                <xdr:colOff>1933575</xdr:colOff>
                <xdr:row>616</xdr:row>
                <xdr:rowOff>952500</xdr:rowOff>
              </to>
            </anchor>
          </objectPr>
        </oleObject>
      </mc:Choice>
      <mc:Fallback>
        <oleObject progId="ChemDraw.Document.6.0" shapeId="3528" r:id="rId824"/>
      </mc:Fallback>
    </mc:AlternateContent>
    <mc:AlternateContent xmlns:mc="http://schemas.openxmlformats.org/markup-compatibility/2006">
      <mc:Choice Requires="x14">
        <oleObject progId="ChemDraw.Document.6.0" shapeId="3529" r:id="rId826">
          <objectPr defaultSize="0" autoPict="0" r:id="rId827">
            <anchor moveWithCells="1">
              <from>
                <xdr:col>4</xdr:col>
                <xdr:colOff>123825</xdr:colOff>
                <xdr:row>617</xdr:row>
                <xdr:rowOff>180975</xdr:rowOff>
              </from>
              <to>
                <xdr:col>4</xdr:col>
                <xdr:colOff>1781175</xdr:colOff>
                <xdr:row>617</xdr:row>
                <xdr:rowOff>1047750</xdr:rowOff>
              </to>
            </anchor>
          </objectPr>
        </oleObject>
      </mc:Choice>
      <mc:Fallback>
        <oleObject progId="ChemDraw.Document.6.0" shapeId="3529" r:id="rId826"/>
      </mc:Fallback>
    </mc:AlternateContent>
    <mc:AlternateContent xmlns:mc="http://schemas.openxmlformats.org/markup-compatibility/2006">
      <mc:Choice Requires="x14">
        <oleObject progId="ChemDraw.Document.6.0" shapeId="3530" r:id="rId828">
          <objectPr defaultSize="0" autoPict="0" r:id="rId829">
            <anchor moveWithCells="1">
              <from>
                <xdr:col>4</xdr:col>
                <xdr:colOff>304800</xdr:colOff>
                <xdr:row>618</xdr:row>
                <xdr:rowOff>95250</xdr:rowOff>
              </from>
              <to>
                <xdr:col>4</xdr:col>
                <xdr:colOff>1685925</xdr:colOff>
                <xdr:row>618</xdr:row>
                <xdr:rowOff>1190625</xdr:rowOff>
              </to>
            </anchor>
          </objectPr>
        </oleObject>
      </mc:Choice>
      <mc:Fallback>
        <oleObject progId="ChemDraw.Document.6.0" shapeId="3530" r:id="rId828"/>
      </mc:Fallback>
    </mc:AlternateContent>
    <mc:AlternateContent xmlns:mc="http://schemas.openxmlformats.org/markup-compatibility/2006">
      <mc:Choice Requires="x14">
        <oleObject progId="ChemDraw.Document.6.0" shapeId="3531" r:id="rId830">
          <objectPr defaultSize="0" autoPict="0" r:id="rId831">
            <anchor moveWithCells="1">
              <from>
                <xdr:col>4</xdr:col>
                <xdr:colOff>152400</xdr:colOff>
                <xdr:row>619</xdr:row>
                <xdr:rowOff>95250</xdr:rowOff>
              </from>
              <to>
                <xdr:col>4</xdr:col>
                <xdr:colOff>1828800</xdr:colOff>
                <xdr:row>619</xdr:row>
                <xdr:rowOff>1047750</xdr:rowOff>
              </to>
            </anchor>
          </objectPr>
        </oleObject>
      </mc:Choice>
      <mc:Fallback>
        <oleObject progId="ChemDraw.Document.6.0" shapeId="3531" r:id="rId830"/>
      </mc:Fallback>
    </mc:AlternateContent>
    <mc:AlternateContent xmlns:mc="http://schemas.openxmlformats.org/markup-compatibility/2006">
      <mc:Choice Requires="x14">
        <oleObject progId="ChemDraw.Document.6.0" shapeId="3532" r:id="rId832">
          <objectPr defaultSize="0" autoPict="0" r:id="rId833">
            <anchor moveWithCells="1">
              <from>
                <xdr:col>4</xdr:col>
                <xdr:colOff>114300</xdr:colOff>
                <xdr:row>140</xdr:row>
                <xdr:rowOff>66675</xdr:rowOff>
              </from>
              <to>
                <xdr:col>4</xdr:col>
                <xdr:colOff>1924050</xdr:colOff>
                <xdr:row>140</xdr:row>
                <xdr:rowOff>971550</xdr:rowOff>
              </to>
            </anchor>
          </objectPr>
        </oleObject>
      </mc:Choice>
      <mc:Fallback>
        <oleObject progId="ChemDraw.Document.6.0" shapeId="3532" r:id="rId832"/>
      </mc:Fallback>
    </mc:AlternateContent>
    <mc:AlternateContent xmlns:mc="http://schemas.openxmlformats.org/markup-compatibility/2006">
      <mc:Choice Requires="x14">
        <oleObject progId="ChemDraw.Document.6.0" shapeId="3533" r:id="rId834">
          <objectPr defaultSize="0" autoPict="0" r:id="rId835">
            <anchor moveWithCells="1">
              <from>
                <xdr:col>4</xdr:col>
                <xdr:colOff>152400</xdr:colOff>
                <xdr:row>141</xdr:row>
                <xdr:rowOff>47625</xdr:rowOff>
              </from>
              <to>
                <xdr:col>4</xdr:col>
                <xdr:colOff>1590675</xdr:colOff>
                <xdr:row>141</xdr:row>
                <xdr:rowOff>1171575</xdr:rowOff>
              </to>
            </anchor>
          </objectPr>
        </oleObject>
      </mc:Choice>
      <mc:Fallback>
        <oleObject progId="ChemDraw.Document.6.0" shapeId="3533" r:id="rId834"/>
      </mc:Fallback>
    </mc:AlternateContent>
    <mc:AlternateContent xmlns:mc="http://schemas.openxmlformats.org/markup-compatibility/2006">
      <mc:Choice Requires="x14">
        <oleObject progId="ChemDraw.Document.6.0" shapeId="3538" r:id="rId836">
          <objectPr defaultSize="0" autoPict="0" r:id="rId837">
            <anchor moveWithCells="1" sizeWithCells="1">
              <from>
                <xdr:col>4</xdr:col>
                <xdr:colOff>247650</xdr:colOff>
                <xdr:row>190</xdr:row>
                <xdr:rowOff>142875</xdr:rowOff>
              </from>
              <to>
                <xdr:col>4</xdr:col>
                <xdr:colOff>1400175</xdr:colOff>
                <xdr:row>190</xdr:row>
                <xdr:rowOff>971550</xdr:rowOff>
              </to>
            </anchor>
          </objectPr>
        </oleObject>
      </mc:Choice>
      <mc:Fallback>
        <oleObject progId="ChemDraw.Document.6.0" shapeId="3538" r:id="rId836"/>
      </mc:Fallback>
    </mc:AlternateContent>
    <mc:AlternateContent xmlns:mc="http://schemas.openxmlformats.org/markup-compatibility/2006">
      <mc:Choice Requires="x14">
        <oleObject progId="ChemDraw.Document.6.0" shapeId="3539" r:id="rId838">
          <objectPr defaultSize="0" autoPict="0" r:id="rId839">
            <anchor moveWithCells="1" sizeWithCells="1">
              <from>
                <xdr:col>4</xdr:col>
                <xdr:colOff>285750</xdr:colOff>
                <xdr:row>191</xdr:row>
                <xdr:rowOff>85725</xdr:rowOff>
              </from>
              <to>
                <xdr:col>4</xdr:col>
                <xdr:colOff>1438275</xdr:colOff>
                <xdr:row>191</xdr:row>
                <xdr:rowOff>952500</xdr:rowOff>
              </to>
            </anchor>
          </objectPr>
        </oleObject>
      </mc:Choice>
      <mc:Fallback>
        <oleObject progId="ChemDraw.Document.6.0" shapeId="3539" r:id="rId838"/>
      </mc:Fallback>
    </mc:AlternateContent>
    <mc:AlternateContent xmlns:mc="http://schemas.openxmlformats.org/markup-compatibility/2006">
      <mc:Choice Requires="x14">
        <oleObject progId="ChemDraw.Document.6.0" shapeId="3540" r:id="rId840">
          <objectPr defaultSize="0" autoPict="0" r:id="rId841">
            <anchor moveWithCells="1" sizeWithCells="1">
              <from>
                <xdr:col>4</xdr:col>
                <xdr:colOff>285750</xdr:colOff>
                <xdr:row>192</xdr:row>
                <xdr:rowOff>161925</xdr:rowOff>
              </from>
              <to>
                <xdr:col>4</xdr:col>
                <xdr:colOff>1647825</xdr:colOff>
                <xdr:row>192</xdr:row>
                <xdr:rowOff>1019175</xdr:rowOff>
              </to>
            </anchor>
          </objectPr>
        </oleObject>
      </mc:Choice>
      <mc:Fallback>
        <oleObject progId="ChemDraw.Document.6.0" shapeId="3540" r:id="rId840"/>
      </mc:Fallback>
    </mc:AlternateContent>
    <mc:AlternateContent xmlns:mc="http://schemas.openxmlformats.org/markup-compatibility/2006">
      <mc:Choice Requires="x14">
        <oleObject progId="ChemDraw.Document.6.0" shapeId="3542" r:id="rId842">
          <objectPr defaultSize="0" autoPict="0" r:id="rId843">
            <anchor moveWithCells="1" sizeWithCells="1">
              <from>
                <xdr:col>4</xdr:col>
                <xdr:colOff>228600</xdr:colOff>
                <xdr:row>194</xdr:row>
                <xdr:rowOff>76200</xdr:rowOff>
              </from>
              <to>
                <xdr:col>4</xdr:col>
                <xdr:colOff>1704975</xdr:colOff>
                <xdr:row>194</xdr:row>
                <xdr:rowOff>1076325</xdr:rowOff>
              </to>
            </anchor>
          </objectPr>
        </oleObject>
      </mc:Choice>
      <mc:Fallback>
        <oleObject progId="ChemDraw.Document.6.0" shapeId="3542" r:id="rId842"/>
      </mc:Fallback>
    </mc:AlternateContent>
    <mc:AlternateContent xmlns:mc="http://schemas.openxmlformats.org/markup-compatibility/2006">
      <mc:Choice Requires="x14">
        <oleObject progId="ChemDraw.Document.6.0" shapeId="3543" r:id="rId844">
          <objectPr defaultSize="0" autoPict="0" r:id="rId845">
            <anchor moveWithCells="1" sizeWithCells="1">
              <from>
                <xdr:col>4</xdr:col>
                <xdr:colOff>285750</xdr:colOff>
                <xdr:row>195</xdr:row>
                <xdr:rowOff>161925</xdr:rowOff>
              </from>
              <to>
                <xdr:col>4</xdr:col>
                <xdr:colOff>1619250</xdr:colOff>
                <xdr:row>195</xdr:row>
                <xdr:rowOff>1047750</xdr:rowOff>
              </to>
            </anchor>
          </objectPr>
        </oleObject>
      </mc:Choice>
      <mc:Fallback>
        <oleObject progId="ChemDraw.Document.6.0" shapeId="3543" r:id="rId844"/>
      </mc:Fallback>
    </mc:AlternateContent>
    <mc:AlternateContent xmlns:mc="http://schemas.openxmlformats.org/markup-compatibility/2006">
      <mc:Choice Requires="x14">
        <oleObject progId="ChemDraw.Document.6.0" shapeId="3544" r:id="rId846">
          <objectPr defaultSize="0" autoPict="0" r:id="rId847">
            <anchor moveWithCells="1" sizeWithCells="1">
              <from>
                <xdr:col>4</xdr:col>
                <xdr:colOff>161925</xdr:colOff>
                <xdr:row>196</xdr:row>
                <xdr:rowOff>85725</xdr:rowOff>
              </from>
              <to>
                <xdr:col>4</xdr:col>
                <xdr:colOff>1790700</xdr:colOff>
                <xdr:row>196</xdr:row>
                <xdr:rowOff>1162050</xdr:rowOff>
              </to>
            </anchor>
          </objectPr>
        </oleObject>
      </mc:Choice>
      <mc:Fallback>
        <oleObject progId="ChemDraw.Document.6.0" shapeId="3544" r:id="rId846"/>
      </mc:Fallback>
    </mc:AlternateContent>
    <mc:AlternateContent xmlns:mc="http://schemas.openxmlformats.org/markup-compatibility/2006">
      <mc:Choice Requires="x14">
        <oleObject progId="ChemDraw.Document.6.0" shapeId="3549" r:id="rId848">
          <objectPr defaultSize="0" autoPict="0" r:id="rId849">
            <anchor moveWithCells="1" sizeWithCells="1">
              <from>
                <xdr:col>4</xdr:col>
                <xdr:colOff>219075</xdr:colOff>
                <xdr:row>201</xdr:row>
                <xdr:rowOff>85725</xdr:rowOff>
              </from>
              <to>
                <xdr:col>4</xdr:col>
                <xdr:colOff>1685925</xdr:colOff>
                <xdr:row>201</xdr:row>
                <xdr:rowOff>1028700</xdr:rowOff>
              </to>
            </anchor>
          </objectPr>
        </oleObject>
      </mc:Choice>
      <mc:Fallback>
        <oleObject progId="ChemDraw.Document.6.0" shapeId="3549" r:id="rId848"/>
      </mc:Fallback>
    </mc:AlternateContent>
    <mc:AlternateContent xmlns:mc="http://schemas.openxmlformats.org/markup-compatibility/2006">
      <mc:Choice Requires="x14">
        <oleObject progId="ChemDraw.Document.6.0" shapeId="3550" r:id="rId850">
          <objectPr defaultSize="0" autoPict="0" r:id="rId851">
            <anchor moveWithCells="1" sizeWithCells="1">
              <from>
                <xdr:col>4</xdr:col>
                <xdr:colOff>161925</xdr:colOff>
                <xdr:row>202</xdr:row>
                <xdr:rowOff>47625</xdr:rowOff>
              </from>
              <to>
                <xdr:col>4</xdr:col>
                <xdr:colOff>1809750</xdr:colOff>
                <xdr:row>202</xdr:row>
                <xdr:rowOff>1181100</xdr:rowOff>
              </to>
            </anchor>
          </objectPr>
        </oleObject>
      </mc:Choice>
      <mc:Fallback>
        <oleObject progId="ChemDraw.Document.6.0" shapeId="3550" r:id="rId850"/>
      </mc:Fallback>
    </mc:AlternateContent>
    <mc:AlternateContent xmlns:mc="http://schemas.openxmlformats.org/markup-compatibility/2006">
      <mc:Choice Requires="x14">
        <oleObject progId="ChemDraw.Document.6.0" shapeId="3551" r:id="rId852">
          <objectPr defaultSize="0" autoPict="0" r:id="rId853">
            <anchor moveWithCells="1" sizeWithCells="1">
              <from>
                <xdr:col>4</xdr:col>
                <xdr:colOff>257175</xdr:colOff>
                <xdr:row>203</xdr:row>
                <xdr:rowOff>95250</xdr:rowOff>
              </from>
              <to>
                <xdr:col>4</xdr:col>
                <xdr:colOff>1666875</xdr:colOff>
                <xdr:row>203</xdr:row>
                <xdr:rowOff>1095375</xdr:rowOff>
              </to>
            </anchor>
          </objectPr>
        </oleObject>
      </mc:Choice>
      <mc:Fallback>
        <oleObject progId="ChemDraw.Document.6.0" shapeId="3551" r:id="rId852"/>
      </mc:Fallback>
    </mc:AlternateContent>
    <mc:AlternateContent xmlns:mc="http://schemas.openxmlformats.org/markup-compatibility/2006">
      <mc:Choice Requires="x14">
        <oleObject progId="ChemDraw.Document.6.0" shapeId="3552" r:id="rId854">
          <objectPr defaultSize="0" r:id="rId855">
            <anchor moveWithCells="1" sizeWithCells="1">
              <from>
                <xdr:col>4</xdr:col>
                <xdr:colOff>180975</xdr:colOff>
                <xdr:row>204</xdr:row>
                <xdr:rowOff>85725</xdr:rowOff>
              </from>
              <to>
                <xdr:col>4</xdr:col>
                <xdr:colOff>1647825</xdr:colOff>
                <xdr:row>204</xdr:row>
                <xdr:rowOff>1162050</xdr:rowOff>
              </to>
            </anchor>
          </objectPr>
        </oleObject>
      </mc:Choice>
      <mc:Fallback>
        <oleObject progId="ChemDraw.Document.6.0" shapeId="3552" r:id="rId854"/>
      </mc:Fallback>
    </mc:AlternateContent>
    <mc:AlternateContent xmlns:mc="http://schemas.openxmlformats.org/markup-compatibility/2006">
      <mc:Choice Requires="x14">
        <oleObject progId="ChemDraw.Document.6.0" shapeId="3553" r:id="rId856">
          <objectPr defaultSize="0" autoPict="0" r:id="rId857">
            <anchor moveWithCells="1" sizeWithCells="1">
              <from>
                <xdr:col>4</xdr:col>
                <xdr:colOff>514350</xdr:colOff>
                <xdr:row>205</xdr:row>
                <xdr:rowOff>85725</xdr:rowOff>
              </from>
              <to>
                <xdr:col>4</xdr:col>
                <xdr:colOff>1257300</xdr:colOff>
                <xdr:row>205</xdr:row>
                <xdr:rowOff>1114425</xdr:rowOff>
              </to>
            </anchor>
          </objectPr>
        </oleObject>
      </mc:Choice>
      <mc:Fallback>
        <oleObject progId="ChemDraw.Document.6.0" shapeId="3553" r:id="rId856"/>
      </mc:Fallback>
    </mc:AlternateContent>
    <mc:AlternateContent xmlns:mc="http://schemas.openxmlformats.org/markup-compatibility/2006">
      <mc:Choice Requires="x14">
        <oleObject progId="ChemDraw.Document.6.0" shapeId="3554" r:id="rId858">
          <objectPr defaultSize="0" autoPict="0" r:id="rId859">
            <anchor moveWithCells="1" sizeWithCells="1">
              <from>
                <xdr:col>4</xdr:col>
                <xdr:colOff>133350</xdr:colOff>
                <xdr:row>206</xdr:row>
                <xdr:rowOff>161925</xdr:rowOff>
              </from>
              <to>
                <xdr:col>4</xdr:col>
                <xdr:colOff>1571625</xdr:colOff>
                <xdr:row>206</xdr:row>
                <xdr:rowOff>1085850</xdr:rowOff>
              </to>
            </anchor>
          </objectPr>
        </oleObject>
      </mc:Choice>
      <mc:Fallback>
        <oleObject progId="ChemDraw.Document.6.0" shapeId="3554" r:id="rId858"/>
      </mc:Fallback>
    </mc:AlternateContent>
    <mc:AlternateContent xmlns:mc="http://schemas.openxmlformats.org/markup-compatibility/2006">
      <mc:Choice Requires="x14">
        <oleObject progId="ChemDraw.Document.6.0" shapeId="3557" r:id="rId860">
          <objectPr defaultSize="0" autoPict="0" r:id="rId861">
            <anchor moveWithCells="1" sizeWithCells="1">
              <from>
                <xdr:col>4</xdr:col>
                <xdr:colOff>200025</xdr:colOff>
                <xdr:row>210</xdr:row>
                <xdr:rowOff>142875</xdr:rowOff>
              </from>
              <to>
                <xdr:col>4</xdr:col>
                <xdr:colOff>1428750</xdr:colOff>
                <xdr:row>210</xdr:row>
                <xdr:rowOff>1028700</xdr:rowOff>
              </to>
            </anchor>
          </objectPr>
        </oleObject>
      </mc:Choice>
      <mc:Fallback>
        <oleObject progId="ChemDraw.Document.6.0" shapeId="3557" r:id="rId860"/>
      </mc:Fallback>
    </mc:AlternateContent>
    <mc:AlternateContent xmlns:mc="http://schemas.openxmlformats.org/markup-compatibility/2006">
      <mc:Choice Requires="x14">
        <oleObject progId="ChemDraw.Document.6.0" shapeId="3559" r:id="rId862">
          <objectPr defaultSize="0" autoPict="0" r:id="rId863">
            <anchor moveWithCells="1" sizeWithCells="1">
              <from>
                <xdr:col>4</xdr:col>
                <xdr:colOff>152400</xdr:colOff>
                <xdr:row>212</xdr:row>
                <xdr:rowOff>104775</xdr:rowOff>
              </from>
              <to>
                <xdr:col>4</xdr:col>
                <xdr:colOff>1571625</xdr:colOff>
                <xdr:row>212</xdr:row>
                <xdr:rowOff>1123950</xdr:rowOff>
              </to>
            </anchor>
          </objectPr>
        </oleObject>
      </mc:Choice>
      <mc:Fallback>
        <oleObject progId="ChemDraw.Document.6.0" shapeId="3559" r:id="rId862"/>
      </mc:Fallback>
    </mc:AlternateContent>
    <mc:AlternateContent xmlns:mc="http://schemas.openxmlformats.org/markup-compatibility/2006">
      <mc:Choice Requires="x14">
        <oleObject progId="ChemDraw.Document.6.0" shapeId="3560" r:id="rId864">
          <objectPr defaultSize="0" autoPict="0" r:id="rId865">
            <anchor moveWithCells="1" sizeWithCells="1">
              <from>
                <xdr:col>4</xdr:col>
                <xdr:colOff>85725</xdr:colOff>
                <xdr:row>213</xdr:row>
                <xdr:rowOff>76200</xdr:rowOff>
              </from>
              <to>
                <xdr:col>4</xdr:col>
                <xdr:colOff>1476375</xdr:colOff>
                <xdr:row>213</xdr:row>
                <xdr:rowOff>1047750</xdr:rowOff>
              </to>
            </anchor>
          </objectPr>
        </oleObject>
      </mc:Choice>
      <mc:Fallback>
        <oleObject progId="ChemDraw.Document.6.0" shapeId="3560" r:id="rId864"/>
      </mc:Fallback>
    </mc:AlternateContent>
    <mc:AlternateContent xmlns:mc="http://schemas.openxmlformats.org/markup-compatibility/2006">
      <mc:Choice Requires="x14">
        <oleObject progId="ChemDraw.Document.6.0" shapeId="3562" r:id="rId866">
          <objectPr defaultSize="0" autoPict="0" r:id="rId867">
            <anchor moveWithCells="1" sizeWithCells="1">
              <from>
                <xdr:col>4</xdr:col>
                <xdr:colOff>114300</xdr:colOff>
                <xdr:row>215</xdr:row>
                <xdr:rowOff>133350</xdr:rowOff>
              </from>
              <to>
                <xdr:col>4</xdr:col>
                <xdr:colOff>1619250</xdr:colOff>
                <xdr:row>215</xdr:row>
                <xdr:rowOff>1000125</xdr:rowOff>
              </to>
            </anchor>
          </objectPr>
        </oleObject>
      </mc:Choice>
      <mc:Fallback>
        <oleObject progId="ChemDraw.Document.6.0" shapeId="3562" r:id="rId866"/>
      </mc:Fallback>
    </mc:AlternateContent>
    <mc:AlternateContent xmlns:mc="http://schemas.openxmlformats.org/markup-compatibility/2006">
      <mc:Choice Requires="x14">
        <oleObject progId="ChemDraw.Document.6.0" shapeId="3563" r:id="rId868">
          <objectPr defaultSize="0" autoPict="0" r:id="rId869">
            <anchor moveWithCells="1" sizeWithCells="1">
              <from>
                <xdr:col>4</xdr:col>
                <xdr:colOff>95250</xdr:colOff>
                <xdr:row>216</xdr:row>
                <xdr:rowOff>76200</xdr:rowOff>
              </from>
              <to>
                <xdr:col>4</xdr:col>
                <xdr:colOff>1762125</xdr:colOff>
                <xdr:row>216</xdr:row>
                <xdr:rowOff>1114425</xdr:rowOff>
              </to>
            </anchor>
          </objectPr>
        </oleObject>
      </mc:Choice>
      <mc:Fallback>
        <oleObject progId="ChemDraw.Document.6.0" shapeId="3563" r:id="rId868"/>
      </mc:Fallback>
    </mc:AlternateContent>
    <mc:AlternateContent xmlns:mc="http://schemas.openxmlformats.org/markup-compatibility/2006">
      <mc:Choice Requires="x14">
        <oleObject progId="ChemDraw.Document.6.0" shapeId="3573" r:id="rId870">
          <objectPr defaultSize="0" autoPict="0" r:id="rId871">
            <anchor moveWithCells="1" sizeWithCells="1">
              <from>
                <xdr:col>4</xdr:col>
                <xdr:colOff>104775</xdr:colOff>
                <xdr:row>227</xdr:row>
                <xdr:rowOff>171450</xdr:rowOff>
              </from>
              <to>
                <xdr:col>4</xdr:col>
                <xdr:colOff>1685925</xdr:colOff>
                <xdr:row>227</xdr:row>
                <xdr:rowOff>933450</xdr:rowOff>
              </to>
            </anchor>
          </objectPr>
        </oleObject>
      </mc:Choice>
      <mc:Fallback>
        <oleObject progId="ChemDraw.Document.6.0" shapeId="3573" r:id="rId870"/>
      </mc:Fallback>
    </mc:AlternateContent>
    <mc:AlternateContent xmlns:mc="http://schemas.openxmlformats.org/markup-compatibility/2006">
      <mc:Choice Requires="x14">
        <oleObject progId="ChemDraw.Document.6.0" shapeId="3578" r:id="rId872">
          <objectPr defaultSize="0" autoPict="0" r:id="rId873">
            <anchor moveWithCells="1" sizeWithCells="1">
              <from>
                <xdr:col>4</xdr:col>
                <xdr:colOff>381000</xdr:colOff>
                <xdr:row>232</xdr:row>
                <xdr:rowOff>104775</xdr:rowOff>
              </from>
              <to>
                <xdr:col>4</xdr:col>
                <xdr:colOff>1314450</xdr:colOff>
                <xdr:row>232</xdr:row>
                <xdr:rowOff>1143000</xdr:rowOff>
              </to>
            </anchor>
          </objectPr>
        </oleObject>
      </mc:Choice>
      <mc:Fallback>
        <oleObject progId="ChemDraw.Document.6.0" shapeId="3578" r:id="rId872"/>
      </mc:Fallback>
    </mc:AlternateContent>
    <mc:AlternateContent xmlns:mc="http://schemas.openxmlformats.org/markup-compatibility/2006">
      <mc:Choice Requires="x14">
        <oleObject progId="ChemDraw.Document.6.0" shapeId="3579" r:id="rId874">
          <objectPr defaultSize="0" autoPict="0" r:id="rId875">
            <anchor moveWithCells="1" sizeWithCells="1">
              <from>
                <xdr:col>4</xdr:col>
                <xdr:colOff>304800</xdr:colOff>
                <xdr:row>233</xdr:row>
                <xdr:rowOff>95250</xdr:rowOff>
              </from>
              <to>
                <xdr:col>4</xdr:col>
                <xdr:colOff>1171575</xdr:colOff>
                <xdr:row>233</xdr:row>
                <xdr:rowOff>1143000</xdr:rowOff>
              </to>
            </anchor>
          </objectPr>
        </oleObject>
      </mc:Choice>
      <mc:Fallback>
        <oleObject progId="ChemDraw.Document.6.0" shapeId="3579" r:id="rId874"/>
      </mc:Fallback>
    </mc:AlternateContent>
    <mc:AlternateContent xmlns:mc="http://schemas.openxmlformats.org/markup-compatibility/2006">
      <mc:Choice Requires="x14">
        <oleObject progId="ChemDraw.Document.6.0" shapeId="3582" r:id="rId876">
          <objectPr defaultSize="0" autoPict="0" r:id="rId877">
            <anchor moveWithCells="1" sizeWithCells="1">
              <from>
                <xdr:col>4</xdr:col>
                <xdr:colOff>219075</xdr:colOff>
                <xdr:row>236</xdr:row>
                <xdr:rowOff>266700</xdr:rowOff>
              </from>
              <to>
                <xdr:col>4</xdr:col>
                <xdr:colOff>1695450</xdr:colOff>
                <xdr:row>236</xdr:row>
                <xdr:rowOff>952500</xdr:rowOff>
              </to>
            </anchor>
          </objectPr>
        </oleObject>
      </mc:Choice>
      <mc:Fallback>
        <oleObject progId="ChemDraw.Document.6.0" shapeId="3582" r:id="rId876"/>
      </mc:Fallback>
    </mc:AlternateContent>
    <mc:AlternateContent xmlns:mc="http://schemas.openxmlformats.org/markup-compatibility/2006">
      <mc:Choice Requires="x14">
        <oleObject progId="ChemDraw.Document.6.0" shapeId="3583" r:id="rId878">
          <objectPr defaultSize="0" autoPict="0" r:id="rId879">
            <anchor moveWithCells="1">
              <from>
                <xdr:col>4</xdr:col>
                <xdr:colOff>133350</xdr:colOff>
                <xdr:row>274</xdr:row>
                <xdr:rowOff>238125</xdr:rowOff>
              </from>
              <to>
                <xdr:col>4</xdr:col>
                <xdr:colOff>1838325</xdr:colOff>
                <xdr:row>274</xdr:row>
                <xdr:rowOff>838200</xdr:rowOff>
              </to>
            </anchor>
          </objectPr>
        </oleObject>
      </mc:Choice>
      <mc:Fallback>
        <oleObject progId="ChemDraw.Document.6.0" shapeId="3583" r:id="rId878"/>
      </mc:Fallback>
    </mc:AlternateContent>
    <mc:AlternateContent xmlns:mc="http://schemas.openxmlformats.org/markup-compatibility/2006">
      <mc:Choice Requires="x14">
        <oleObject progId="ChemDraw.Document.6.0" shapeId="3584" r:id="rId880">
          <objectPr defaultSize="0" autoPict="0" r:id="rId881">
            <anchor moveWithCells="1">
              <from>
                <xdr:col>4</xdr:col>
                <xdr:colOff>104775</xdr:colOff>
                <xdr:row>139</xdr:row>
                <xdr:rowOff>133350</xdr:rowOff>
              </from>
              <to>
                <xdr:col>4</xdr:col>
                <xdr:colOff>1885950</xdr:colOff>
                <xdr:row>139</xdr:row>
                <xdr:rowOff>1123950</xdr:rowOff>
              </to>
            </anchor>
          </objectPr>
        </oleObject>
      </mc:Choice>
      <mc:Fallback>
        <oleObject progId="ChemDraw.Document.6.0" shapeId="3584" r:id="rId880"/>
      </mc:Fallback>
    </mc:AlternateContent>
    <mc:AlternateContent xmlns:mc="http://schemas.openxmlformats.org/markup-compatibility/2006">
      <mc:Choice Requires="x14">
        <oleObject progId="ChemDraw.Document.6.0" shapeId="3585" r:id="rId882">
          <objectPr defaultSize="0" autoPict="0" r:id="rId883">
            <anchor moveWithCells="1">
              <from>
                <xdr:col>4</xdr:col>
                <xdr:colOff>390525</xdr:colOff>
                <xdr:row>252</xdr:row>
                <xdr:rowOff>57150</xdr:rowOff>
              </from>
              <to>
                <xdr:col>4</xdr:col>
                <xdr:colOff>1171575</xdr:colOff>
                <xdr:row>252</xdr:row>
                <xdr:rowOff>1162050</xdr:rowOff>
              </to>
            </anchor>
          </objectPr>
        </oleObject>
      </mc:Choice>
      <mc:Fallback>
        <oleObject progId="ChemDraw.Document.6.0" shapeId="3585" r:id="rId882"/>
      </mc:Fallback>
    </mc:AlternateContent>
    <mc:AlternateContent xmlns:mc="http://schemas.openxmlformats.org/markup-compatibility/2006">
      <mc:Choice Requires="x14">
        <oleObject progId="ChemDraw.Document.6.0" shapeId="3586" r:id="rId884">
          <objectPr defaultSize="0" autoPict="0" r:id="rId885">
            <anchor moveWithCells="1">
              <from>
                <xdr:col>4</xdr:col>
                <xdr:colOff>95250</xdr:colOff>
                <xdr:row>404</xdr:row>
                <xdr:rowOff>133350</xdr:rowOff>
              </from>
              <to>
                <xdr:col>4</xdr:col>
                <xdr:colOff>1876425</xdr:colOff>
                <xdr:row>404</xdr:row>
                <xdr:rowOff>981075</xdr:rowOff>
              </to>
            </anchor>
          </objectPr>
        </oleObject>
      </mc:Choice>
      <mc:Fallback>
        <oleObject progId="ChemDraw.Document.6.0" shapeId="3586" r:id="rId884"/>
      </mc:Fallback>
    </mc:AlternateContent>
    <mc:AlternateContent xmlns:mc="http://schemas.openxmlformats.org/markup-compatibility/2006">
      <mc:Choice Requires="x14">
        <oleObject progId="ChemDraw.Document.6.0" shapeId="3587" r:id="rId886">
          <objectPr defaultSize="0" autoPict="0" r:id="rId887">
            <anchor moveWithCells="1">
              <from>
                <xdr:col>4</xdr:col>
                <xdr:colOff>409575</xdr:colOff>
                <xdr:row>599</xdr:row>
                <xdr:rowOff>85725</xdr:rowOff>
              </from>
              <to>
                <xdr:col>4</xdr:col>
                <xdr:colOff>1400175</xdr:colOff>
                <xdr:row>599</xdr:row>
                <xdr:rowOff>1076325</xdr:rowOff>
              </to>
            </anchor>
          </objectPr>
        </oleObject>
      </mc:Choice>
      <mc:Fallback>
        <oleObject progId="ChemDraw.Document.6.0" shapeId="3587" r:id="rId886"/>
      </mc:Fallback>
    </mc:AlternateContent>
    <mc:AlternateContent xmlns:mc="http://schemas.openxmlformats.org/markup-compatibility/2006">
      <mc:Choice Requires="x14">
        <oleObject progId="ChemDraw.Document.6.0" shapeId="3588" r:id="rId888">
          <objectPr defaultSize="0" autoPict="0" r:id="rId889">
            <anchor moveWithCells="1">
              <from>
                <xdr:col>4</xdr:col>
                <xdr:colOff>219075</xdr:colOff>
                <xdr:row>600</xdr:row>
                <xdr:rowOff>66675</xdr:rowOff>
              </from>
              <to>
                <xdr:col>4</xdr:col>
                <xdr:colOff>1638300</xdr:colOff>
                <xdr:row>600</xdr:row>
                <xdr:rowOff>1019175</xdr:rowOff>
              </to>
            </anchor>
          </objectPr>
        </oleObject>
      </mc:Choice>
      <mc:Fallback>
        <oleObject progId="ChemDraw.Document.6.0" shapeId="3588" r:id="rId888"/>
      </mc:Fallback>
    </mc:AlternateContent>
    <mc:AlternateContent xmlns:mc="http://schemas.openxmlformats.org/markup-compatibility/2006">
      <mc:Choice Requires="x14">
        <oleObject progId="ChemDraw.Document.6.0" shapeId="3589" r:id="rId890">
          <objectPr defaultSize="0" autoPict="0" r:id="rId891">
            <anchor moveWithCells="1">
              <from>
                <xdr:col>4</xdr:col>
                <xdr:colOff>295275</xdr:colOff>
                <xdr:row>601</xdr:row>
                <xdr:rowOff>114300</xdr:rowOff>
              </from>
              <to>
                <xdr:col>4</xdr:col>
                <xdr:colOff>1695450</xdr:colOff>
                <xdr:row>601</xdr:row>
                <xdr:rowOff>1114425</xdr:rowOff>
              </to>
            </anchor>
          </objectPr>
        </oleObject>
      </mc:Choice>
      <mc:Fallback>
        <oleObject progId="ChemDraw.Document.6.0" shapeId="3589" r:id="rId890"/>
      </mc:Fallback>
    </mc:AlternateContent>
    <mc:AlternateContent xmlns:mc="http://schemas.openxmlformats.org/markup-compatibility/2006">
      <mc:Choice Requires="x14">
        <oleObject progId="ChemDraw.Document.6.0" shapeId="3590" r:id="rId892">
          <objectPr defaultSize="0" autoPict="0" r:id="rId893">
            <anchor moveWithCells="1">
              <from>
                <xdr:col>4</xdr:col>
                <xdr:colOff>304800</xdr:colOff>
                <xdr:row>603</xdr:row>
                <xdr:rowOff>161925</xdr:rowOff>
              </from>
              <to>
                <xdr:col>4</xdr:col>
                <xdr:colOff>1876425</xdr:colOff>
                <xdr:row>603</xdr:row>
                <xdr:rowOff>904875</xdr:rowOff>
              </to>
            </anchor>
          </objectPr>
        </oleObject>
      </mc:Choice>
      <mc:Fallback>
        <oleObject progId="ChemDraw.Document.6.0" shapeId="3590" r:id="rId892"/>
      </mc:Fallback>
    </mc:AlternateContent>
    <mc:AlternateContent xmlns:mc="http://schemas.openxmlformats.org/markup-compatibility/2006">
      <mc:Choice Requires="x14">
        <oleObject progId="ChemDraw.Document.6.0" shapeId="3591" r:id="rId894">
          <objectPr defaultSize="0" autoPict="0" r:id="rId895">
            <anchor moveWithCells="1">
              <from>
                <xdr:col>4</xdr:col>
                <xdr:colOff>476250</xdr:colOff>
                <xdr:row>604</xdr:row>
                <xdr:rowOff>76200</xdr:rowOff>
              </from>
              <to>
                <xdr:col>4</xdr:col>
                <xdr:colOff>1333500</xdr:colOff>
                <xdr:row>604</xdr:row>
                <xdr:rowOff>1123950</xdr:rowOff>
              </to>
            </anchor>
          </objectPr>
        </oleObject>
      </mc:Choice>
      <mc:Fallback>
        <oleObject progId="ChemDraw.Document.6.0" shapeId="3591" r:id="rId894"/>
      </mc:Fallback>
    </mc:AlternateContent>
    <mc:AlternateContent xmlns:mc="http://schemas.openxmlformats.org/markup-compatibility/2006">
      <mc:Choice Requires="x14">
        <oleObject progId="ChemDraw.Document.6.0" shapeId="3592" r:id="rId896">
          <objectPr defaultSize="0" autoPict="0" r:id="rId897">
            <anchor moveWithCells="1">
              <from>
                <xdr:col>4</xdr:col>
                <xdr:colOff>95250</xdr:colOff>
                <xdr:row>605</xdr:row>
                <xdr:rowOff>133350</xdr:rowOff>
              </from>
              <to>
                <xdr:col>4</xdr:col>
                <xdr:colOff>1838325</xdr:colOff>
                <xdr:row>605</xdr:row>
                <xdr:rowOff>838200</xdr:rowOff>
              </to>
            </anchor>
          </objectPr>
        </oleObject>
      </mc:Choice>
      <mc:Fallback>
        <oleObject progId="ChemDraw.Document.6.0" shapeId="3592" r:id="rId896"/>
      </mc:Fallback>
    </mc:AlternateContent>
    <mc:AlternateContent xmlns:mc="http://schemas.openxmlformats.org/markup-compatibility/2006">
      <mc:Choice Requires="x14">
        <oleObject progId="ChemDraw.Document.6.0" shapeId="3593" r:id="rId898">
          <objectPr defaultSize="0" autoPict="0" r:id="rId899">
            <anchor moveWithCells="1">
              <from>
                <xdr:col>4</xdr:col>
                <xdr:colOff>123825</xdr:colOff>
                <xdr:row>606</xdr:row>
                <xdr:rowOff>123825</xdr:rowOff>
              </from>
              <to>
                <xdr:col>4</xdr:col>
                <xdr:colOff>1790700</xdr:colOff>
                <xdr:row>606</xdr:row>
                <xdr:rowOff>904875</xdr:rowOff>
              </to>
            </anchor>
          </objectPr>
        </oleObject>
      </mc:Choice>
      <mc:Fallback>
        <oleObject progId="ChemDraw.Document.6.0" shapeId="3593" r:id="rId898"/>
      </mc:Fallback>
    </mc:AlternateContent>
    <mc:AlternateContent xmlns:mc="http://schemas.openxmlformats.org/markup-compatibility/2006">
      <mc:Choice Requires="x14">
        <oleObject progId="ChemDraw.Document.6.0" shapeId="3594" r:id="rId900">
          <objectPr defaultSize="0" autoPict="0" r:id="rId901">
            <anchor moveWithCells="1">
              <from>
                <xdr:col>4</xdr:col>
                <xdr:colOff>352425</xdr:colOff>
                <xdr:row>607</xdr:row>
                <xdr:rowOff>47625</xdr:rowOff>
              </from>
              <to>
                <xdr:col>4</xdr:col>
                <xdr:colOff>1590675</xdr:colOff>
                <xdr:row>607</xdr:row>
                <xdr:rowOff>1019175</xdr:rowOff>
              </to>
            </anchor>
          </objectPr>
        </oleObject>
      </mc:Choice>
      <mc:Fallback>
        <oleObject progId="ChemDraw.Document.6.0" shapeId="3594" r:id="rId900"/>
      </mc:Fallback>
    </mc:AlternateContent>
    <mc:AlternateContent xmlns:mc="http://schemas.openxmlformats.org/markup-compatibility/2006">
      <mc:Choice Requires="x14">
        <oleObject progId="ChemDraw.Document.6.0" shapeId="3595" r:id="rId902">
          <objectPr defaultSize="0" autoPict="0" r:id="rId903">
            <anchor moveWithCells="1">
              <from>
                <xdr:col>4</xdr:col>
                <xdr:colOff>276225</xdr:colOff>
                <xdr:row>608</xdr:row>
                <xdr:rowOff>66675</xdr:rowOff>
              </from>
              <to>
                <xdr:col>4</xdr:col>
                <xdr:colOff>1743075</xdr:colOff>
                <xdr:row>608</xdr:row>
                <xdr:rowOff>1028700</xdr:rowOff>
              </to>
            </anchor>
          </objectPr>
        </oleObject>
      </mc:Choice>
      <mc:Fallback>
        <oleObject progId="ChemDraw.Document.6.0" shapeId="3595" r:id="rId902"/>
      </mc:Fallback>
    </mc:AlternateContent>
    <mc:AlternateContent xmlns:mc="http://schemas.openxmlformats.org/markup-compatibility/2006">
      <mc:Choice Requires="x14">
        <oleObject progId="ChemDraw.Document.6.0" shapeId="3596" r:id="rId904">
          <objectPr defaultSize="0" autoPict="0" r:id="rId905">
            <anchor moveWithCells="1">
              <from>
                <xdr:col>4</xdr:col>
                <xdr:colOff>209550</xdr:colOff>
                <xdr:row>795</xdr:row>
                <xdr:rowOff>190500</xdr:rowOff>
              </from>
              <to>
                <xdr:col>4</xdr:col>
                <xdr:colOff>1590675</xdr:colOff>
                <xdr:row>795</xdr:row>
                <xdr:rowOff>981075</xdr:rowOff>
              </to>
            </anchor>
          </objectPr>
        </oleObject>
      </mc:Choice>
      <mc:Fallback>
        <oleObject progId="ChemDraw.Document.6.0" shapeId="3596" r:id="rId904"/>
      </mc:Fallback>
    </mc:AlternateContent>
    <mc:AlternateContent xmlns:mc="http://schemas.openxmlformats.org/markup-compatibility/2006">
      <mc:Choice Requires="x14">
        <oleObject progId="ChemDraw.Document.6.0" shapeId="3598" r:id="rId906">
          <objectPr defaultSize="0" autoPict="0" r:id="rId907">
            <anchor moveWithCells="1">
              <from>
                <xdr:col>4</xdr:col>
                <xdr:colOff>200025</xdr:colOff>
                <xdr:row>602</xdr:row>
                <xdr:rowOff>95250</xdr:rowOff>
              </from>
              <to>
                <xdr:col>4</xdr:col>
                <xdr:colOff>1828800</xdr:colOff>
                <xdr:row>602</xdr:row>
                <xdr:rowOff>885825</xdr:rowOff>
              </to>
            </anchor>
          </objectPr>
        </oleObject>
      </mc:Choice>
      <mc:Fallback>
        <oleObject progId="ChemDraw.Document.6.0" shapeId="3598" r:id="rId906"/>
      </mc:Fallback>
    </mc:AlternateContent>
    <mc:AlternateContent xmlns:mc="http://schemas.openxmlformats.org/markup-compatibility/2006">
      <mc:Choice Requires="x14">
        <oleObject progId="ChemDraw.Document.6.0" shapeId="3599" r:id="rId908">
          <objectPr defaultSize="0" autoPict="0" r:id="rId909">
            <anchor moveWithCells="1">
              <from>
                <xdr:col>4</xdr:col>
                <xdr:colOff>238125</xdr:colOff>
                <xdr:row>513</xdr:row>
                <xdr:rowOff>142875</xdr:rowOff>
              </from>
              <to>
                <xdr:col>4</xdr:col>
                <xdr:colOff>1428750</xdr:colOff>
                <xdr:row>513</xdr:row>
                <xdr:rowOff>1019175</xdr:rowOff>
              </to>
            </anchor>
          </objectPr>
        </oleObject>
      </mc:Choice>
      <mc:Fallback>
        <oleObject progId="ChemDraw.Document.6.0" shapeId="3599" r:id="rId908"/>
      </mc:Fallback>
    </mc:AlternateContent>
    <mc:AlternateContent xmlns:mc="http://schemas.openxmlformats.org/markup-compatibility/2006">
      <mc:Choice Requires="x14">
        <oleObject progId="ChemDraw.Document.6.0" shapeId="3600" r:id="rId910">
          <objectPr defaultSize="0" autoPict="0" r:id="rId911">
            <anchor moveWithCells="1">
              <from>
                <xdr:col>4</xdr:col>
                <xdr:colOff>228600</xdr:colOff>
                <xdr:row>514</xdr:row>
                <xdr:rowOff>85725</xdr:rowOff>
              </from>
              <to>
                <xdr:col>4</xdr:col>
                <xdr:colOff>1695450</xdr:colOff>
                <xdr:row>514</xdr:row>
                <xdr:rowOff>1066800</xdr:rowOff>
              </to>
            </anchor>
          </objectPr>
        </oleObject>
      </mc:Choice>
      <mc:Fallback>
        <oleObject progId="ChemDraw.Document.6.0" shapeId="3600" r:id="rId910"/>
      </mc:Fallback>
    </mc:AlternateContent>
    <mc:AlternateContent xmlns:mc="http://schemas.openxmlformats.org/markup-compatibility/2006">
      <mc:Choice Requires="x14">
        <oleObject progId="ChemDraw.Document.6.0" shapeId="3601" r:id="rId912">
          <objectPr defaultSize="0" autoPict="0" r:id="rId913">
            <anchor moveWithCells="1">
              <from>
                <xdr:col>4</xdr:col>
                <xdr:colOff>438150</xdr:colOff>
                <xdr:row>620</xdr:row>
                <xdr:rowOff>161925</xdr:rowOff>
              </from>
              <to>
                <xdr:col>4</xdr:col>
                <xdr:colOff>1476375</xdr:colOff>
                <xdr:row>620</xdr:row>
                <xdr:rowOff>1114425</xdr:rowOff>
              </to>
            </anchor>
          </objectPr>
        </oleObject>
      </mc:Choice>
      <mc:Fallback>
        <oleObject progId="ChemDraw.Document.6.0" shapeId="3601" r:id="rId912"/>
      </mc:Fallback>
    </mc:AlternateContent>
    <mc:AlternateContent xmlns:mc="http://schemas.openxmlformats.org/markup-compatibility/2006">
      <mc:Choice Requires="x14">
        <oleObject progId="ChemDraw.Document.6.0" shapeId="3602" r:id="rId914">
          <objectPr defaultSize="0" autoPict="0" r:id="rId915">
            <anchor moveWithCells="1">
              <from>
                <xdr:col>4</xdr:col>
                <xdr:colOff>333375</xdr:colOff>
                <xdr:row>621</xdr:row>
                <xdr:rowOff>47625</xdr:rowOff>
              </from>
              <to>
                <xdr:col>4</xdr:col>
                <xdr:colOff>1162050</xdr:colOff>
                <xdr:row>621</xdr:row>
                <xdr:rowOff>1066800</xdr:rowOff>
              </to>
            </anchor>
          </objectPr>
        </oleObject>
      </mc:Choice>
      <mc:Fallback>
        <oleObject progId="ChemDraw.Document.6.0" shapeId="3602" r:id="rId914"/>
      </mc:Fallback>
    </mc:AlternateContent>
    <mc:AlternateContent xmlns:mc="http://schemas.openxmlformats.org/markup-compatibility/2006">
      <mc:Choice Requires="x14">
        <oleObject progId="ChemDraw.Document.6.0" shapeId="3603" r:id="rId916">
          <objectPr defaultSize="0" autoPict="0" r:id="rId917">
            <anchor moveWithCells="1">
              <from>
                <xdr:col>4</xdr:col>
                <xdr:colOff>333375</xdr:colOff>
                <xdr:row>622</xdr:row>
                <xdr:rowOff>28575</xdr:rowOff>
              </from>
              <to>
                <xdr:col>4</xdr:col>
                <xdr:colOff>1209675</xdr:colOff>
                <xdr:row>622</xdr:row>
                <xdr:rowOff>1171575</xdr:rowOff>
              </to>
            </anchor>
          </objectPr>
        </oleObject>
      </mc:Choice>
      <mc:Fallback>
        <oleObject progId="ChemDraw.Document.6.0" shapeId="3603" r:id="rId916"/>
      </mc:Fallback>
    </mc:AlternateContent>
    <mc:AlternateContent xmlns:mc="http://schemas.openxmlformats.org/markup-compatibility/2006">
      <mc:Choice Requires="x14">
        <oleObject progId="ChemDraw.Document.6.0" shapeId="3604" r:id="rId918">
          <objectPr defaultSize="0" autoPict="0" r:id="rId919">
            <anchor moveWithCells="1">
              <from>
                <xdr:col>4</xdr:col>
                <xdr:colOff>333375</xdr:colOff>
                <xdr:row>623</xdr:row>
                <xdr:rowOff>66675</xdr:rowOff>
              </from>
              <to>
                <xdr:col>4</xdr:col>
                <xdr:colOff>1257300</xdr:colOff>
                <xdr:row>623</xdr:row>
                <xdr:rowOff>1114425</xdr:rowOff>
              </to>
            </anchor>
          </objectPr>
        </oleObject>
      </mc:Choice>
      <mc:Fallback>
        <oleObject progId="ChemDraw.Document.6.0" shapeId="3604" r:id="rId918"/>
      </mc:Fallback>
    </mc:AlternateContent>
    <mc:AlternateContent xmlns:mc="http://schemas.openxmlformats.org/markup-compatibility/2006">
      <mc:Choice Requires="x14">
        <oleObject progId="ChemDraw.Document.6.0" shapeId="3605" r:id="rId920">
          <objectPr defaultSize="0" autoPict="0" r:id="rId921">
            <anchor moveWithCells="1">
              <from>
                <xdr:col>4</xdr:col>
                <xdr:colOff>371475</xdr:colOff>
                <xdr:row>624</xdr:row>
                <xdr:rowOff>133350</xdr:rowOff>
              </from>
              <to>
                <xdr:col>4</xdr:col>
                <xdr:colOff>1114425</xdr:colOff>
                <xdr:row>624</xdr:row>
                <xdr:rowOff>1190625</xdr:rowOff>
              </to>
            </anchor>
          </objectPr>
        </oleObject>
      </mc:Choice>
      <mc:Fallback>
        <oleObject progId="ChemDraw.Document.6.0" shapeId="3605" r:id="rId920"/>
      </mc:Fallback>
    </mc:AlternateContent>
    <mc:AlternateContent xmlns:mc="http://schemas.openxmlformats.org/markup-compatibility/2006">
      <mc:Choice Requires="x14">
        <oleObject progId="ChemDraw.Document.6.0" shapeId="3606" r:id="rId922">
          <objectPr defaultSize="0" autoPict="0" r:id="rId923">
            <anchor moveWithCells="1">
              <from>
                <xdr:col>4</xdr:col>
                <xdr:colOff>314325</xdr:colOff>
                <xdr:row>625</xdr:row>
                <xdr:rowOff>85725</xdr:rowOff>
              </from>
              <to>
                <xdr:col>4</xdr:col>
                <xdr:colOff>1266825</xdr:colOff>
                <xdr:row>625</xdr:row>
                <xdr:rowOff>1162050</xdr:rowOff>
              </to>
            </anchor>
          </objectPr>
        </oleObject>
      </mc:Choice>
      <mc:Fallback>
        <oleObject progId="ChemDraw.Document.6.0" shapeId="3606" r:id="rId922"/>
      </mc:Fallback>
    </mc:AlternateContent>
    <mc:AlternateContent xmlns:mc="http://schemas.openxmlformats.org/markup-compatibility/2006">
      <mc:Choice Requires="x14">
        <oleObject progId="ChemDraw.Document.6.0" shapeId="3607" r:id="rId924">
          <objectPr defaultSize="0" autoPict="0" r:id="rId925">
            <anchor moveWithCells="1">
              <from>
                <xdr:col>4</xdr:col>
                <xdr:colOff>447675</xdr:colOff>
                <xdr:row>237</xdr:row>
                <xdr:rowOff>57150</xdr:rowOff>
              </from>
              <to>
                <xdr:col>4</xdr:col>
                <xdr:colOff>1552575</xdr:colOff>
                <xdr:row>237</xdr:row>
                <xdr:rowOff>1095375</xdr:rowOff>
              </to>
            </anchor>
          </objectPr>
        </oleObject>
      </mc:Choice>
      <mc:Fallback>
        <oleObject progId="ChemDraw.Document.6.0" shapeId="3607" r:id="rId924"/>
      </mc:Fallback>
    </mc:AlternateContent>
    <mc:AlternateContent xmlns:mc="http://schemas.openxmlformats.org/markup-compatibility/2006">
      <mc:Choice Requires="x14">
        <oleObject progId="ChemDraw.Document.6.0" shapeId="3608" r:id="rId926">
          <objectPr defaultSize="0" autoPict="0" r:id="rId927">
            <anchor moveWithCells="1">
              <from>
                <xdr:col>4</xdr:col>
                <xdr:colOff>114300</xdr:colOff>
                <xdr:row>238</xdr:row>
                <xdr:rowOff>123825</xdr:rowOff>
              </from>
              <to>
                <xdr:col>4</xdr:col>
                <xdr:colOff>1809750</xdr:colOff>
                <xdr:row>238</xdr:row>
                <xdr:rowOff>971550</xdr:rowOff>
              </to>
            </anchor>
          </objectPr>
        </oleObject>
      </mc:Choice>
      <mc:Fallback>
        <oleObject progId="ChemDraw.Document.6.0" shapeId="3608" r:id="rId926"/>
      </mc:Fallback>
    </mc:AlternateContent>
    <mc:AlternateContent xmlns:mc="http://schemas.openxmlformats.org/markup-compatibility/2006">
      <mc:Choice Requires="x14">
        <oleObject progId="ChemDraw.Document.6.0" shapeId="3609" r:id="rId928">
          <objectPr defaultSize="0" autoPict="0" r:id="rId929">
            <anchor moveWithCells="1">
              <from>
                <xdr:col>4</xdr:col>
                <xdr:colOff>495300</xdr:colOff>
                <xdr:row>239</xdr:row>
                <xdr:rowOff>57150</xdr:rowOff>
              </from>
              <to>
                <xdr:col>4</xdr:col>
                <xdr:colOff>1209675</xdr:colOff>
                <xdr:row>239</xdr:row>
                <xdr:rowOff>1143000</xdr:rowOff>
              </to>
            </anchor>
          </objectPr>
        </oleObject>
      </mc:Choice>
      <mc:Fallback>
        <oleObject progId="ChemDraw.Document.6.0" shapeId="3609" r:id="rId928"/>
      </mc:Fallback>
    </mc:AlternateContent>
    <mc:AlternateContent xmlns:mc="http://schemas.openxmlformats.org/markup-compatibility/2006">
      <mc:Choice Requires="x14">
        <oleObject progId="ChemDraw.Document.6.0" shapeId="3610" r:id="rId930">
          <objectPr defaultSize="0" autoPict="0" r:id="rId931">
            <anchor moveWithCells="1">
              <from>
                <xdr:col>4</xdr:col>
                <xdr:colOff>466725</xdr:colOff>
                <xdr:row>383</xdr:row>
                <xdr:rowOff>47625</xdr:rowOff>
              </from>
              <to>
                <xdr:col>4</xdr:col>
                <xdr:colOff>1495425</xdr:colOff>
                <xdr:row>383</xdr:row>
                <xdr:rowOff>1114425</xdr:rowOff>
              </to>
            </anchor>
          </objectPr>
        </oleObject>
      </mc:Choice>
      <mc:Fallback>
        <oleObject progId="ChemDraw.Document.6.0" shapeId="3610" r:id="rId930"/>
      </mc:Fallback>
    </mc:AlternateContent>
    <mc:AlternateContent xmlns:mc="http://schemas.openxmlformats.org/markup-compatibility/2006">
      <mc:Choice Requires="x14">
        <oleObject progId="ChemDraw.Document.6.0" shapeId="3611" r:id="rId932">
          <objectPr defaultSize="0" autoPict="0" r:id="rId933">
            <anchor moveWithCells="1">
              <from>
                <xdr:col>4</xdr:col>
                <xdr:colOff>438150</xdr:colOff>
                <xdr:row>384</xdr:row>
                <xdr:rowOff>19050</xdr:rowOff>
              </from>
              <to>
                <xdr:col>4</xdr:col>
                <xdr:colOff>1400175</xdr:colOff>
                <xdr:row>384</xdr:row>
                <xdr:rowOff>1143000</xdr:rowOff>
              </to>
            </anchor>
          </objectPr>
        </oleObject>
      </mc:Choice>
      <mc:Fallback>
        <oleObject progId="ChemDraw.Document.6.0" shapeId="3611" r:id="rId932"/>
      </mc:Fallback>
    </mc:AlternateContent>
    <mc:AlternateContent xmlns:mc="http://schemas.openxmlformats.org/markup-compatibility/2006">
      <mc:Choice Requires="x14">
        <oleObject progId="ChemDraw.Document.6.0" shapeId="3612" r:id="rId934">
          <objectPr defaultSize="0" autoPict="0" r:id="rId935">
            <anchor moveWithCells="1">
              <from>
                <xdr:col>4</xdr:col>
                <xdr:colOff>142875</xdr:colOff>
                <xdr:row>428</xdr:row>
                <xdr:rowOff>76200</xdr:rowOff>
              </from>
              <to>
                <xdr:col>4</xdr:col>
                <xdr:colOff>1552575</xdr:colOff>
                <xdr:row>428</xdr:row>
                <xdr:rowOff>1143000</xdr:rowOff>
              </to>
            </anchor>
          </objectPr>
        </oleObject>
      </mc:Choice>
      <mc:Fallback>
        <oleObject progId="ChemDraw.Document.6.0" shapeId="3612" r:id="rId934"/>
      </mc:Fallback>
    </mc:AlternateContent>
    <mc:AlternateContent xmlns:mc="http://schemas.openxmlformats.org/markup-compatibility/2006">
      <mc:Choice Requires="x14">
        <oleObject progId="ChemDraw.Document.6.0" shapeId="3613" r:id="rId936">
          <objectPr defaultSize="0" autoPict="0" r:id="rId937">
            <anchor moveWithCells="1">
              <from>
                <xdr:col>4</xdr:col>
                <xdr:colOff>238125</xdr:colOff>
                <xdr:row>429</xdr:row>
                <xdr:rowOff>123825</xdr:rowOff>
              </from>
              <to>
                <xdr:col>4</xdr:col>
                <xdr:colOff>1400175</xdr:colOff>
                <xdr:row>429</xdr:row>
                <xdr:rowOff>1123950</xdr:rowOff>
              </to>
            </anchor>
          </objectPr>
        </oleObject>
      </mc:Choice>
      <mc:Fallback>
        <oleObject progId="ChemDraw.Document.6.0" shapeId="3613" r:id="rId936"/>
      </mc:Fallback>
    </mc:AlternateContent>
    <mc:AlternateContent xmlns:mc="http://schemas.openxmlformats.org/markup-compatibility/2006">
      <mc:Choice Requires="x14">
        <oleObject progId="ChemDraw.Document.6.0" shapeId="3614" r:id="rId938">
          <objectPr defaultSize="0" autoPict="0" r:id="rId939">
            <anchor moveWithCells="1">
              <from>
                <xdr:col>4</xdr:col>
                <xdr:colOff>104775</xdr:colOff>
                <xdr:row>626</xdr:row>
                <xdr:rowOff>76200</xdr:rowOff>
              </from>
              <to>
                <xdr:col>4</xdr:col>
                <xdr:colOff>1924050</xdr:colOff>
                <xdr:row>626</xdr:row>
                <xdr:rowOff>1000125</xdr:rowOff>
              </to>
            </anchor>
          </objectPr>
        </oleObject>
      </mc:Choice>
      <mc:Fallback>
        <oleObject progId="ChemDraw.Document.6.0" shapeId="3614" r:id="rId938"/>
      </mc:Fallback>
    </mc:AlternateContent>
    <mc:AlternateContent xmlns:mc="http://schemas.openxmlformats.org/markup-compatibility/2006">
      <mc:Choice Requires="x14">
        <oleObject progId="ChemDraw.Document.6.0" shapeId="3615" r:id="rId940">
          <objectPr defaultSize="0" autoPict="0" r:id="rId941">
            <anchor moveWithCells="1">
              <from>
                <xdr:col>4</xdr:col>
                <xdr:colOff>361950</xdr:colOff>
                <xdr:row>627</xdr:row>
                <xdr:rowOff>114300</xdr:rowOff>
              </from>
              <to>
                <xdr:col>4</xdr:col>
                <xdr:colOff>1428750</xdr:colOff>
                <xdr:row>627</xdr:row>
                <xdr:rowOff>1162050</xdr:rowOff>
              </to>
            </anchor>
          </objectPr>
        </oleObject>
      </mc:Choice>
      <mc:Fallback>
        <oleObject progId="ChemDraw.Document.6.0" shapeId="3615" r:id="rId940"/>
      </mc:Fallback>
    </mc:AlternateContent>
    <mc:AlternateContent xmlns:mc="http://schemas.openxmlformats.org/markup-compatibility/2006">
      <mc:Choice Requires="x14">
        <oleObject progId="ChemDraw.Document.6.0" shapeId="3616" r:id="rId942">
          <objectPr defaultSize="0" autoPict="0" r:id="rId943">
            <anchor moveWithCells="1">
              <from>
                <xdr:col>4</xdr:col>
                <xdr:colOff>38100</xdr:colOff>
                <xdr:row>628</xdr:row>
                <xdr:rowOff>200025</xdr:rowOff>
              </from>
              <to>
                <xdr:col>4</xdr:col>
                <xdr:colOff>1924050</xdr:colOff>
                <xdr:row>628</xdr:row>
                <xdr:rowOff>1019175</xdr:rowOff>
              </to>
            </anchor>
          </objectPr>
        </oleObject>
      </mc:Choice>
      <mc:Fallback>
        <oleObject progId="ChemDraw.Document.6.0" shapeId="3616" r:id="rId942"/>
      </mc:Fallback>
    </mc:AlternateContent>
    <mc:AlternateContent xmlns:mc="http://schemas.openxmlformats.org/markup-compatibility/2006">
      <mc:Choice Requires="x14">
        <oleObject progId="ChemDraw.Document.6.0" shapeId="3617" r:id="rId944">
          <objectPr defaultSize="0" autoPict="0" r:id="rId945">
            <anchor moveWithCells="1">
              <from>
                <xdr:col>4</xdr:col>
                <xdr:colOff>95250</xdr:colOff>
                <xdr:row>629</xdr:row>
                <xdr:rowOff>123825</xdr:rowOff>
              </from>
              <to>
                <xdr:col>4</xdr:col>
                <xdr:colOff>1838325</xdr:colOff>
                <xdr:row>629</xdr:row>
                <xdr:rowOff>971550</xdr:rowOff>
              </to>
            </anchor>
          </objectPr>
        </oleObject>
      </mc:Choice>
      <mc:Fallback>
        <oleObject progId="ChemDraw.Document.6.0" shapeId="3617" r:id="rId944"/>
      </mc:Fallback>
    </mc:AlternateContent>
    <mc:AlternateContent xmlns:mc="http://schemas.openxmlformats.org/markup-compatibility/2006">
      <mc:Choice Requires="x14">
        <oleObject progId="ChemDraw.Document.6.0" shapeId="3618" r:id="rId946">
          <objectPr defaultSize="0" autoPict="0" r:id="rId947">
            <anchor moveWithCells="1">
              <from>
                <xdr:col>4</xdr:col>
                <xdr:colOff>219075</xdr:colOff>
                <xdr:row>631</xdr:row>
                <xdr:rowOff>142875</xdr:rowOff>
              </from>
              <to>
                <xdr:col>4</xdr:col>
                <xdr:colOff>1552575</xdr:colOff>
                <xdr:row>631</xdr:row>
                <xdr:rowOff>1028700</xdr:rowOff>
              </to>
            </anchor>
          </objectPr>
        </oleObject>
      </mc:Choice>
      <mc:Fallback>
        <oleObject progId="ChemDraw.Document.6.0" shapeId="3618" r:id="rId946"/>
      </mc:Fallback>
    </mc:AlternateContent>
    <mc:AlternateContent xmlns:mc="http://schemas.openxmlformats.org/markup-compatibility/2006">
      <mc:Choice Requires="x14">
        <oleObject progId="ChemDraw.Document.6.0" shapeId="3619" r:id="rId948">
          <objectPr defaultSize="0" autoPict="0" r:id="rId949">
            <anchor moveWithCells="1">
              <from>
                <xdr:col>4</xdr:col>
                <xdr:colOff>466725</xdr:colOff>
                <xdr:row>632</xdr:row>
                <xdr:rowOff>38100</xdr:rowOff>
              </from>
              <to>
                <xdr:col>4</xdr:col>
                <xdr:colOff>1209675</xdr:colOff>
                <xdr:row>632</xdr:row>
                <xdr:rowOff>1143000</xdr:rowOff>
              </to>
            </anchor>
          </objectPr>
        </oleObject>
      </mc:Choice>
      <mc:Fallback>
        <oleObject progId="ChemDraw.Document.6.0" shapeId="3619" r:id="rId948"/>
      </mc:Fallback>
    </mc:AlternateContent>
    <mc:AlternateContent xmlns:mc="http://schemas.openxmlformats.org/markup-compatibility/2006">
      <mc:Choice Requires="x14">
        <oleObject progId="ChemDraw.Document.6.0" shapeId="3620" r:id="rId950">
          <objectPr defaultSize="0" autoPict="0" r:id="rId951">
            <anchor moveWithCells="1">
              <from>
                <xdr:col>4</xdr:col>
                <xdr:colOff>200025</xdr:colOff>
                <xdr:row>633</xdr:row>
                <xdr:rowOff>47625</xdr:rowOff>
              </from>
              <to>
                <xdr:col>4</xdr:col>
                <xdr:colOff>1695450</xdr:colOff>
                <xdr:row>633</xdr:row>
                <xdr:rowOff>1162050</xdr:rowOff>
              </to>
            </anchor>
          </objectPr>
        </oleObject>
      </mc:Choice>
      <mc:Fallback>
        <oleObject progId="ChemDraw.Document.6.0" shapeId="3620" r:id="rId950"/>
      </mc:Fallback>
    </mc:AlternateContent>
    <mc:AlternateContent xmlns:mc="http://schemas.openxmlformats.org/markup-compatibility/2006">
      <mc:Choice Requires="x14">
        <oleObject progId="ChemDraw.Document.6.0" shapeId="3621" r:id="rId952">
          <objectPr defaultSize="0" autoPict="0" r:id="rId953">
            <anchor moveWithCells="1">
              <from>
                <xdr:col>4</xdr:col>
                <xdr:colOff>381000</xdr:colOff>
                <xdr:row>763</xdr:row>
                <xdr:rowOff>66675</xdr:rowOff>
              </from>
              <to>
                <xdr:col>4</xdr:col>
                <xdr:colOff>1457325</xdr:colOff>
                <xdr:row>763</xdr:row>
                <xdr:rowOff>1123950</xdr:rowOff>
              </to>
            </anchor>
          </objectPr>
        </oleObject>
      </mc:Choice>
      <mc:Fallback>
        <oleObject progId="ChemDraw.Document.6.0" shapeId="3621" r:id="rId952"/>
      </mc:Fallback>
    </mc:AlternateContent>
    <mc:AlternateContent xmlns:mc="http://schemas.openxmlformats.org/markup-compatibility/2006">
      <mc:Choice Requires="x14">
        <oleObject progId="ChemDraw.Document.6.0" shapeId="3622" r:id="rId954">
          <objectPr defaultSize="0" autoPict="0" r:id="rId955">
            <anchor moveWithCells="1">
              <from>
                <xdr:col>4</xdr:col>
                <xdr:colOff>38100</xdr:colOff>
                <xdr:row>775</xdr:row>
                <xdr:rowOff>123825</xdr:rowOff>
              </from>
              <to>
                <xdr:col>4</xdr:col>
                <xdr:colOff>1933575</xdr:colOff>
                <xdr:row>775</xdr:row>
                <xdr:rowOff>1028700</xdr:rowOff>
              </to>
            </anchor>
          </objectPr>
        </oleObject>
      </mc:Choice>
      <mc:Fallback>
        <oleObject progId="ChemDraw.Document.6.0" shapeId="3622" r:id="rId954"/>
      </mc:Fallback>
    </mc:AlternateContent>
    <mc:AlternateContent xmlns:mc="http://schemas.openxmlformats.org/markup-compatibility/2006">
      <mc:Choice Requires="x14">
        <oleObject progId="ChemDraw.Document.6.0" shapeId="3623" r:id="rId956">
          <objectPr defaultSize="0" autoPict="0" r:id="rId957">
            <anchor moveWithCells="1">
              <from>
                <xdr:col>4</xdr:col>
                <xdr:colOff>180975</xdr:colOff>
                <xdr:row>142</xdr:row>
                <xdr:rowOff>47625</xdr:rowOff>
              </from>
              <to>
                <xdr:col>4</xdr:col>
                <xdr:colOff>1828800</xdr:colOff>
                <xdr:row>142</xdr:row>
                <xdr:rowOff>1143000</xdr:rowOff>
              </to>
            </anchor>
          </objectPr>
        </oleObject>
      </mc:Choice>
      <mc:Fallback>
        <oleObject progId="ChemDraw.Document.6.0" shapeId="3623" r:id="rId956"/>
      </mc:Fallback>
    </mc:AlternateContent>
    <mc:AlternateContent xmlns:mc="http://schemas.openxmlformats.org/markup-compatibility/2006">
      <mc:Choice Requires="x14">
        <oleObject progId="ChemDraw.Document.6.0" shapeId="3624" r:id="rId958">
          <objectPr defaultSize="0" autoPict="0" r:id="rId959">
            <anchor moveWithCells="1">
              <from>
                <xdr:col>4</xdr:col>
                <xdr:colOff>342900</xdr:colOff>
                <xdr:row>143</xdr:row>
                <xdr:rowOff>38100</xdr:rowOff>
              </from>
              <to>
                <xdr:col>4</xdr:col>
                <xdr:colOff>1457325</xdr:colOff>
                <xdr:row>143</xdr:row>
                <xdr:rowOff>1171575</xdr:rowOff>
              </to>
            </anchor>
          </objectPr>
        </oleObject>
      </mc:Choice>
      <mc:Fallback>
        <oleObject progId="ChemDraw.Document.6.0" shapeId="3624" r:id="rId958"/>
      </mc:Fallback>
    </mc:AlternateContent>
    <mc:AlternateContent xmlns:mc="http://schemas.openxmlformats.org/markup-compatibility/2006">
      <mc:Choice Requires="x14">
        <oleObject progId="ChemDraw.Document.6.0" shapeId="3625" r:id="rId960">
          <objectPr defaultSize="0" autoPict="0" r:id="rId961">
            <anchor moveWithCells="1">
              <from>
                <xdr:col>4</xdr:col>
                <xdr:colOff>333375</xdr:colOff>
                <xdr:row>144</xdr:row>
                <xdr:rowOff>76200</xdr:rowOff>
              </from>
              <to>
                <xdr:col>4</xdr:col>
                <xdr:colOff>1447800</xdr:colOff>
                <xdr:row>144</xdr:row>
                <xdr:rowOff>1162050</xdr:rowOff>
              </to>
            </anchor>
          </objectPr>
        </oleObject>
      </mc:Choice>
      <mc:Fallback>
        <oleObject progId="ChemDraw.Document.6.0" shapeId="3625" r:id="rId960"/>
      </mc:Fallback>
    </mc:AlternateContent>
    <mc:AlternateContent xmlns:mc="http://schemas.openxmlformats.org/markup-compatibility/2006">
      <mc:Choice Requires="x14">
        <oleObject progId="ChemDraw.Document.6.0" shapeId="3626" r:id="rId962">
          <objectPr defaultSize="0" autoPict="0" r:id="rId963">
            <anchor moveWithCells="1">
              <from>
                <xdr:col>4</xdr:col>
                <xdr:colOff>314325</xdr:colOff>
                <xdr:row>145</xdr:row>
                <xdr:rowOff>85725</xdr:rowOff>
              </from>
              <to>
                <xdr:col>4</xdr:col>
                <xdr:colOff>1352550</xdr:colOff>
                <xdr:row>145</xdr:row>
                <xdr:rowOff>1171575</xdr:rowOff>
              </to>
            </anchor>
          </objectPr>
        </oleObject>
      </mc:Choice>
      <mc:Fallback>
        <oleObject progId="ChemDraw.Document.6.0" shapeId="3626" r:id="rId962"/>
      </mc:Fallback>
    </mc:AlternateContent>
    <mc:AlternateContent xmlns:mc="http://schemas.openxmlformats.org/markup-compatibility/2006">
      <mc:Choice Requires="x14">
        <oleObject progId="ChemDraw.Document.6.0" shapeId="3627" r:id="rId964">
          <objectPr defaultSize="0" autoPict="0" r:id="rId965">
            <anchor moveWithCells="1">
              <from>
                <xdr:col>4</xdr:col>
                <xdr:colOff>295275</xdr:colOff>
                <xdr:row>146</xdr:row>
                <xdr:rowOff>85725</xdr:rowOff>
              </from>
              <to>
                <xdr:col>4</xdr:col>
                <xdr:colOff>1352550</xdr:colOff>
                <xdr:row>146</xdr:row>
                <xdr:rowOff>1123950</xdr:rowOff>
              </to>
            </anchor>
          </objectPr>
        </oleObject>
      </mc:Choice>
      <mc:Fallback>
        <oleObject progId="ChemDraw.Document.6.0" shapeId="3627" r:id="rId964"/>
      </mc:Fallback>
    </mc:AlternateContent>
    <mc:AlternateContent xmlns:mc="http://schemas.openxmlformats.org/markup-compatibility/2006">
      <mc:Choice Requires="x14">
        <oleObject progId="ChemDraw.Document.6.0" shapeId="3628" r:id="rId966">
          <objectPr defaultSize="0" r:id="rId967">
            <anchor moveWithCells="1">
              <from>
                <xdr:col>4</xdr:col>
                <xdr:colOff>85725</xdr:colOff>
                <xdr:row>147</xdr:row>
                <xdr:rowOff>85725</xdr:rowOff>
              </from>
              <to>
                <xdr:col>4</xdr:col>
                <xdr:colOff>1600200</xdr:colOff>
                <xdr:row>147</xdr:row>
                <xdr:rowOff>1047750</xdr:rowOff>
              </to>
            </anchor>
          </objectPr>
        </oleObject>
      </mc:Choice>
      <mc:Fallback>
        <oleObject progId="ChemDraw.Document.6.0" shapeId="3628" r:id="rId966"/>
      </mc:Fallback>
    </mc:AlternateContent>
    <mc:AlternateContent xmlns:mc="http://schemas.openxmlformats.org/markup-compatibility/2006">
      <mc:Choice Requires="x14">
        <oleObject progId="ChemDraw.Document.6.0" shapeId="3629" r:id="rId968">
          <objectPr defaultSize="0" autoPict="0" r:id="rId969">
            <anchor moveWithCells="1">
              <from>
                <xdr:col>4</xdr:col>
                <xdr:colOff>228600</xdr:colOff>
                <xdr:row>630</xdr:row>
                <xdr:rowOff>133350</xdr:rowOff>
              </from>
              <to>
                <xdr:col>4</xdr:col>
                <xdr:colOff>1876425</xdr:colOff>
                <xdr:row>630</xdr:row>
                <xdr:rowOff>1143000</xdr:rowOff>
              </to>
            </anchor>
          </objectPr>
        </oleObject>
      </mc:Choice>
      <mc:Fallback>
        <oleObject progId="ChemDraw.Document.6.0" shapeId="3629" r:id="rId968"/>
      </mc:Fallback>
    </mc:AlternateContent>
    <mc:AlternateContent xmlns:mc="http://schemas.openxmlformats.org/markup-compatibility/2006">
      <mc:Choice Requires="x14">
        <oleObject progId="ChemDraw.Document.6.0" shapeId="3630" r:id="rId970">
          <objectPr defaultSize="0" autoPict="0" r:id="rId971">
            <anchor moveWithCells="1">
              <from>
                <xdr:col>4</xdr:col>
                <xdr:colOff>142875</xdr:colOff>
                <xdr:row>148</xdr:row>
                <xdr:rowOff>85725</xdr:rowOff>
              </from>
              <to>
                <xdr:col>4</xdr:col>
                <xdr:colOff>1619250</xdr:colOff>
                <xdr:row>148</xdr:row>
                <xdr:rowOff>1171575</xdr:rowOff>
              </to>
            </anchor>
          </objectPr>
        </oleObject>
      </mc:Choice>
      <mc:Fallback>
        <oleObject progId="ChemDraw.Document.6.0" shapeId="3630" r:id="rId970"/>
      </mc:Fallback>
    </mc:AlternateContent>
    <mc:AlternateContent xmlns:mc="http://schemas.openxmlformats.org/markup-compatibility/2006">
      <mc:Choice Requires="x14">
        <oleObject progId="ChemDraw.Document.6.0" shapeId="3631" r:id="rId972">
          <objectPr defaultSize="0" autoPict="0" r:id="rId973">
            <anchor moveWithCells="1">
              <from>
                <xdr:col>4</xdr:col>
                <xdr:colOff>123825</xdr:colOff>
                <xdr:row>149</xdr:row>
                <xdr:rowOff>95250</xdr:rowOff>
              </from>
              <to>
                <xdr:col>4</xdr:col>
                <xdr:colOff>1781175</xdr:colOff>
                <xdr:row>149</xdr:row>
                <xdr:rowOff>1143000</xdr:rowOff>
              </to>
            </anchor>
          </objectPr>
        </oleObject>
      </mc:Choice>
      <mc:Fallback>
        <oleObject progId="ChemDraw.Document.6.0" shapeId="3631" r:id="rId972"/>
      </mc:Fallback>
    </mc:AlternateContent>
    <mc:AlternateContent xmlns:mc="http://schemas.openxmlformats.org/markup-compatibility/2006">
      <mc:Choice Requires="x14">
        <oleObject progId="ChemDraw.Document.6.0" shapeId="3632" r:id="rId974">
          <objectPr defaultSize="0" autoPict="0" r:id="rId975">
            <anchor moveWithCells="1">
              <from>
                <xdr:col>4</xdr:col>
                <xdr:colOff>95250</xdr:colOff>
                <xdr:row>150</xdr:row>
                <xdr:rowOff>114300</xdr:rowOff>
              </from>
              <to>
                <xdr:col>4</xdr:col>
                <xdr:colOff>1933575</xdr:colOff>
                <xdr:row>150</xdr:row>
                <xdr:rowOff>1076325</xdr:rowOff>
              </to>
            </anchor>
          </objectPr>
        </oleObject>
      </mc:Choice>
      <mc:Fallback>
        <oleObject progId="ChemDraw.Document.6.0" shapeId="3632" r:id="rId974"/>
      </mc:Fallback>
    </mc:AlternateContent>
    <mc:AlternateContent xmlns:mc="http://schemas.openxmlformats.org/markup-compatibility/2006">
      <mc:Choice Requires="x14">
        <oleObject progId="ChemDraw.Document.6.0" shapeId="3633" r:id="rId976">
          <objectPr defaultSize="0" autoPict="0" r:id="rId977">
            <anchor moveWithCells="1">
              <from>
                <xdr:col>4</xdr:col>
                <xdr:colOff>457200</xdr:colOff>
                <xdr:row>151</xdr:row>
                <xdr:rowOff>142875</xdr:rowOff>
              </from>
              <to>
                <xdr:col>4</xdr:col>
                <xdr:colOff>1409700</xdr:colOff>
                <xdr:row>151</xdr:row>
                <xdr:rowOff>790575</xdr:rowOff>
              </to>
            </anchor>
          </objectPr>
        </oleObject>
      </mc:Choice>
      <mc:Fallback>
        <oleObject progId="ChemDraw.Document.6.0" shapeId="3633" r:id="rId976"/>
      </mc:Fallback>
    </mc:AlternateContent>
    <mc:AlternateContent xmlns:mc="http://schemas.openxmlformats.org/markup-compatibility/2006">
      <mc:Choice Requires="x14">
        <oleObject progId="ChemDraw.Document.6.0" shapeId="3634" r:id="rId978">
          <objectPr defaultSize="0" autoPict="0" r:id="rId979">
            <anchor moveWithCells="1">
              <from>
                <xdr:col>4</xdr:col>
                <xdr:colOff>381000</xdr:colOff>
                <xdr:row>152</xdr:row>
                <xdr:rowOff>285750</xdr:rowOff>
              </from>
              <to>
                <xdr:col>4</xdr:col>
                <xdr:colOff>1447800</xdr:colOff>
                <xdr:row>152</xdr:row>
                <xdr:rowOff>933450</xdr:rowOff>
              </to>
            </anchor>
          </objectPr>
        </oleObject>
      </mc:Choice>
      <mc:Fallback>
        <oleObject progId="ChemDraw.Document.6.0" shapeId="3634" r:id="rId978"/>
      </mc:Fallback>
    </mc:AlternateContent>
    <mc:AlternateContent xmlns:mc="http://schemas.openxmlformats.org/markup-compatibility/2006">
      <mc:Choice Requires="x14">
        <oleObject progId="ChemDraw.Document.6.0" shapeId="3635" r:id="rId980">
          <objectPr defaultSize="0" autoPict="0" r:id="rId981">
            <anchor moveWithCells="1" sizeWithCells="1">
              <from>
                <xdr:col>4</xdr:col>
                <xdr:colOff>438150</xdr:colOff>
                <xdr:row>170</xdr:row>
                <xdr:rowOff>85725</xdr:rowOff>
              </from>
              <to>
                <xdr:col>4</xdr:col>
                <xdr:colOff>1304925</xdr:colOff>
                <xdr:row>170</xdr:row>
                <xdr:rowOff>1143000</xdr:rowOff>
              </to>
            </anchor>
          </objectPr>
        </oleObject>
      </mc:Choice>
      <mc:Fallback>
        <oleObject progId="ChemDraw.Document.6.0" shapeId="3635" r:id="rId980"/>
      </mc:Fallback>
    </mc:AlternateContent>
    <mc:AlternateContent xmlns:mc="http://schemas.openxmlformats.org/markup-compatibility/2006">
      <mc:Choice Requires="x14">
        <oleObject progId="ChemDraw.Document.6.0" shapeId="3636" r:id="rId982">
          <objectPr defaultSize="0" autoPict="0" r:id="rId983">
            <anchor moveWithCells="1">
              <from>
                <xdr:col>4</xdr:col>
                <xdr:colOff>266700</xdr:colOff>
                <xdr:row>166</xdr:row>
                <xdr:rowOff>104775</xdr:rowOff>
              </from>
              <to>
                <xdr:col>4</xdr:col>
                <xdr:colOff>1162050</xdr:colOff>
                <xdr:row>166</xdr:row>
                <xdr:rowOff>1143000</xdr:rowOff>
              </to>
            </anchor>
          </objectPr>
        </oleObject>
      </mc:Choice>
      <mc:Fallback>
        <oleObject progId="ChemDraw.Document.6.0" shapeId="3636" r:id="rId982"/>
      </mc:Fallback>
    </mc:AlternateContent>
    <mc:AlternateContent xmlns:mc="http://schemas.openxmlformats.org/markup-compatibility/2006">
      <mc:Choice Requires="x14">
        <oleObject progId="ChemDraw.Document.6.0" shapeId="3637" r:id="rId984">
          <objectPr defaultSize="0" autoPict="0" r:id="rId985">
            <anchor moveWithCells="1">
              <from>
                <xdr:col>4</xdr:col>
                <xdr:colOff>247650</xdr:colOff>
                <xdr:row>167</xdr:row>
                <xdr:rowOff>76200</xdr:rowOff>
              </from>
              <to>
                <xdr:col>4</xdr:col>
                <xdr:colOff>1409700</xdr:colOff>
                <xdr:row>167</xdr:row>
                <xdr:rowOff>1095375</xdr:rowOff>
              </to>
            </anchor>
          </objectPr>
        </oleObject>
      </mc:Choice>
      <mc:Fallback>
        <oleObject progId="ChemDraw.Document.6.0" shapeId="3637" r:id="rId984"/>
      </mc:Fallback>
    </mc:AlternateContent>
    <mc:AlternateContent xmlns:mc="http://schemas.openxmlformats.org/markup-compatibility/2006">
      <mc:Choice Requires="x14">
        <oleObject progId="ChemDraw.Document.6.0" shapeId="3638" r:id="rId986">
          <objectPr defaultSize="0" autoPict="0" r:id="rId987">
            <anchor moveWithCells="1">
              <from>
                <xdr:col>4</xdr:col>
                <xdr:colOff>247650</xdr:colOff>
                <xdr:row>168</xdr:row>
                <xdr:rowOff>76200</xdr:rowOff>
              </from>
              <to>
                <xdr:col>4</xdr:col>
                <xdr:colOff>1543050</xdr:colOff>
                <xdr:row>168</xdr:row>
                <xdr:rowOff>1171575</xdr:rowOff>
              </to>
            </anchor>
          </objectPr>
        </oleObject>
      </mc:Choice>
      <mc:Fallback>
        <oleObject progId="ChemDraw.Document.6.0" shapeId="3638" r:id="rId986"/>
      </mc:Fallback>
    </mc:AlternateContent>
    <mc:AlternateContent xmlns:mc="http://schemas.openxmlformats.org/markup-compatibility/2006">
      <mc:Choice Requires="x14">
        <oleObject progId="ChemDraw.Document.6.0" shapeId="3639" r:id="rId988">
          <objectPr defaultSize="0" autoPict="0" r:id="rId989">
            <anchor moveWithCells="1">
              <from>
                <xdr:col>4</xdr:col>
                <xdr:colOff>266700</xdr:colOff>
                <xdr:row>169</xdr:row>
                <xdr:rowOff>123825</xdr:rowOff>
              </from>
              <to>
                <xdr:col>4</xdr:col>
                <xdr:colOff>1428750</xdr:colOff>
                <xdr:row>169</xdr:row>
                <xdr:rowOff>1114425</xdr:rowOff>
              </to>
            </anchor>
          </objectPr>
        </oleObject>
      </mc:Choice>
      <mc:Fallback>
        <oleObject progId="ChemDraw.Document.6.0" shapeId="3639" r:id="rId988"/>
      </mc:Fallback>
    </mc:AlternateContent>
    <mc:AlternateContent xmlns:mc="http://schemas.openxmlformats.org/markup-compatibility/2006">
      <mc:Choice Requires="x14">
        <oleObject progId="ChemDraw.Document.6.0" shapeId="3640" r:id="rId990">
          <objectPr defaultSize="0" autoPict="0" r:id="rId991">
            <anchor moveWithCells="1">
              <from>
                <xdr:col>4</xdr:col>
                <xdr:colOff>219075</xdr:colOff>
                <xdr:row>171</xdr:row>
                <xdr:rowOff>142875</xdr:rowOff>
              </from>
              <to>
                <xdr:col>4</xdr:col>
                <xdr:colOff>1647825</xdr:colOff>
                <xdr:row>171</xdr:row>
                <xdr:rowOff>1162050</xdr:rowOff>
              </to>
            </anchor>
          </objectPr>
        </oleObject>
      </mc:Choice>
      <mc:Fallback>
        <oleObject progId="ChemDraw.Document.6.0" shapeId="3640" r:id="rId990"/>
      </mc:Fallback>
    </mc:AlternateContent>
    <mc:AlternateContent xmlns:mc="http://schemas.openxmlformats.org/markup-compatibility/2006">
      <mc:Choice Requires="x14">
        <oleObject progId="ChemDraw.Document.6.0" shapeId="3641" r:id="rId992">
          <objectPr defaultSize="0" autoPict="0" r:id="rId993">
            <anchor moveWithCells="1">
              <from>
                <xdr:col>4</xdr:col>
                <xdr:colOff>276225</xdr:colOff>
                <xdr:row>346</xdr:row>
                <xdr:rowOff>171450</xdr:rowOff>
              </from>
              <to>
                <xdr:col>4</xdr:col>
                <xdr:colOff>1362075</xdr:colOff>
                <xdr:row>346</xdr:row>
                <xdr:rowOff>1019175</xdr:rowOff>
              </to>
            </anchor>
          </objectPr>
        </oleObject>
      </mc:Choice>
      <mc:Fallback>
        <oleObject progId="ChemDraw.Document.6.0" shapeId="3641" r:id="rId992"/>
      </mc:Fallback>
    </mc:AlternateContent>
    <mc:AlternateContent xmlns:mc="http://schemas.openxmlformats.org/markup-compatibility/2006">
      <mc:Choice Requires="x14">
        <oleObject progId="ChemDraw.Document.6.0" shapeId="3643" r:id="rId994">
          <objectPr defaultSize="0" autoPict="0" r:id="rId995">
            <anchor moveWithCells="1" sizeWithCells="1">
              <from>
                <xdr:col>4</xdr:col>
                <xdr:colOff>123825</xdr:colOff>
                <xdr:row>207</xdr:row>
                <xdr:rowOff>104775</xdr:rowOff>
              </from>
              <to>
                <xdr:col>4</xdr:col>
                <xdr:colOff>1685925</xdr:colOff>
                <xdr:row>207</xdr:row>
                <xdr:rowOff>1095375</xdr:rowOff>
              </to>
            </anchor>
          </objectPr>
        </oleObject>
      </mc:Choice>
      <mc:Fallback>
        <oleObject progId="ChemDraw.Document.6.0" shapeId="3643" r:id="rId994"/>
      </mc:Fallback>
    </mc:AlternateContent>
    <mc:AlternateContent xmlns:mc="http://schemas.openxmlformats.org/markup-compatibility/2006">
      <mc:Choice Requires="x14">
        <oleObject progId="ChemDraw.Document.6.0" shapeId="3644" r:id="rId996">
          <objectPr defaultSize="0" autoPict="0" r:id="rId997">
            <anchor moveWithCells="1" sizeWithCells="1">
              <from>
                <xdr:col>4</xdr:col>
                <xdr:colOff>333375</xdr:colOff>
                <xdr:row>397</xdr:row>
                <xdr:rowOff>57150</xdr:rowOff>
              </from>
              <to>
                <xdr:col>4</xdr:col>
                <xdr:colOff>1504950</xdr:colOff>
                <xdr:row>397</xdr:row>
                <xdr:rowOff>1171575</xdr:rowOff>
              </to>
            </anchor>
          </objectPr>
        </oleObject>
      </mc:Choice>
      <mc:Fallback>
        <oleObject progId="ChemDraw.Document.6.0" shapeId="3644" r:id="rId996"/>
      </mc:Fallback>
    </mc:AlternateContent>
    <mc:AlternateContent xmlns:mc="http://schemas.openxmlformats.org/markup-compatibility/2006">
      <mc:Choice Requires="x14">
        <oleObject progId="ChemDraw.Document.6.0" shapeId="3645" r:id="rId998">
          <objectPr defaultSize="0" autoPict="0" r:id="rId999">
            <anchor moveWithCells="1">
              <from>
                <xdr:col>4</xdr:col>
                <xdr:colOff>209550</xdr:colOff>
                <xdr:row>290</xdr:row>
                <xdr:rowOff>180975</xdr:rowOff>
              </from>
              <to>
                <xdr:col>4</xdr:col>
                <xdr:colOff>1590675</xdr:colOff>
                <xdr:row>290</xdr:row>
                <xdr:rowOff>933450</xdr:rowOff>
              </to>
            </anchor>
          </objectPr>
        </oleObject>
      </mc:Choice>
      <mc:Fallback>
        <oleObject progId="ChemDraw.Document.6.0" shapeId="3645" r:id="rId998"/>
      </mc:Fallback>
    </mc:AlternateContent>
    <mc:AlternateContent xmlns:mc="http://schemas.openxmlformats.org/markup-compatibility/2006">
      <mc:Choice Requires="x14">
        <oleObject progId="ChemDraw.Document.6.0" shapeId="3646" r:id="rId1000">
          <objectPr defaultSize="0" autoPict="0" r:id="rId1001">
            <anchor moveWithCells="1">
              <from>
                <xdr:col>4</xdr:col>
                <xdr:colOff>257175</xdr:colOff>
                <xdr:row>291</xdr:row>
                <xdr:rowOff>161925</xdr:rowOff>
              </from>
              <to>
                <xdr:col>4</xdr:col>
                <xdr:colOff>1714500</xdr:colOff>
                <xdr:row>291</xdr:row>
                <xdr:rowOff>923925</xdr:rowOff>
              </to>
            </anchor>
          </objectPr>
        </oleObject>
      </mc:Choice>
      <mc:Fallback>
        <oleObject progId="ChemDraw.Document.6.0" shapeId="3646" r:id="rId1000"/>
      </mc:Fallback>
    </mc:AlternateContent>
    <mc:AlternateContent xmlns:mc="http://schemas.openxmlformats.org/markup-compatibility/2006">
      <mc:Choice Requires="x14">
        <oleObject progId="ChemDraw.Document.6.0" shapeId="3647" r:id="rId1002">
          <objectPr defaultSize="0" autoPict="0" r:id="rId1003">
            <anchor moveWithCells="1">
              <from>
                <xdr:col>4</xdr:col>
                <xdr:colOff>361950</xdr:colOff>
                <xdr:row>292</xdr:row>
                <xdr:rowOff>38100</xdr:rowOff>
              </from>
              <to>
                <xdr:col>4</xdr:col>
                <xdr:colOff>1409700</xdr:colOff>
                <xdr:row>292</xdr:row>
                <xdr:rowOff>1171575</xdr:rowOff>
              </to>
            </anchor>
          </objectPr>
        </oleObject>
      </mc:Choice>
      <mc:Fallback>
        <oleObject progId="ChemDraw.Document.6.0" shapeId="3647" r:id="rId1002"/>
      </mc:Fallback>
    </mc:AlternateContent>
    <mc:AlternateContent xmlns:mc="http://schemas.openxmlformats.org/markup-compatibility/2006">
      <mc:Choice Requires="x14">
        <oleObject progId="ChemDraw.Document.6.0" shapeId="3648" r:id="rId1004">
          <objectPr defaultSize="0" autoPict="0" r:id="rId1005">
            <anchor moveWithCells="1">
              <from>
                <xdr:col>4</xdr:col>
                <xdr:colOff>361950</xdr:colOff>
                <xdr:row>293</xdr:row>
                <xdr:rowOff>38100</xdr:rowOff>
              </from>
              <to>
                <xdr:col>4</xdr:col>
                <xdr:colOff>1285875</xdr:colOff>
                <xdr:row>293</xdr:row>
                <xdr:rowOff>1114425</xdr:rowOff>
              </to>
            </anchor>
          </objectPr>
        </oleObject>
      </mc:Choice>
      <mc:Fallback>
        <oleObject progId="ChemDraw.Document.6.0" shapeId="3648" r:id="rId1004"/>
      </mc:Fallback>
    </mc:AlternateContent>
    <mc:AlternateContent xmlns:mc="http://schemas.openxmlformats.org/markup-compatibility/2006">
      <mc:Choice Requires="x14">
        <oleObject progId="ChemDraw.Document.6.0" shapeId="3649" r:id="rId1006">
          <objectPr defaultSize="0" autoPict="0" r:id="rId1007">
            <anchor moveWithCells="1">
              <from>
                <xdr:col>4</xdr:col>
                <xdr:colOff>171450</xdr:colOff>
                <xdr:row>294</xdr:row>
                <xdr:rowOff>142875</xdr:rowOff>
              </from>
              <to>
                <xdr:col>4</xdr:col>
                <xdr:colOff>1695450</xdr:colOff>
                <xdr:row>294</xdr:row>
                <xdr:rowOff>885825</xdr:rowOff>
              </to>
            </anchor>
          </objectPr>
        </oleObject>
      </mc:Choice>
      <mc:Fallback>
        <oleObject progId="ChemDraw.Document.6.0" shapeId="3649" r:id="rId1006"/>
      </mc:Fallback>
    </mc:AlternateContent>
    <mc:AlternateContent xmlns:mc="http://schemas.openxmlformats.org/markup-compatibility/2006">
      <mc:Choice Requires="x14">
        <oleObject progId="ChemDraw.Document.6.0" shapeId="3650" r:id="rId1008">
          <objectPr defaultSize="0" autoPict="0" r:id="rId1009">
            <anchor moveWithCells="1">
              <from>
                <xdr:col>4</xdr:col>
                <xdr:colOff>133350</xdr:colOff>
                <xdr:row>296</xdr:row>
                <xdr:rowOff>95250</xdr:rowOff>
              </from>
              <to>
                <xdr:col>4</xdr:col>
                <xdr:colOff>1600200</xdr:colOff>
                <xdr:row>296</xdr:row>
                <xdr:rowOff>933450</xdr:rowOff>
              </to>
            </anchor>
          </objectPr>
        </oleObject>
      </mc:Choice>
      <mc:Fallback>
        <oleObject progId="ChemDraw.Document.6.0" shapeId="3650" r:id="rId1008"/>
      </mc:Fallback>
    </mc:AlternateContent>
    <mc:AlternateContent xmlns:mc="http://schemas.openxmlformats.org/markup-compatibility/2006">
      <mc:Choice Requires="x14">
        <oleObject progId="ChemDraw.Document.6.0" shapeId="3651" r:id="rId1010">
          <objectPr defaultSize="0" autoPict="0" r:id="rId1011">
            <anchor moveWithCells="1">
              <from>
                <xdr:col>4</xdr:col>
                <xdr:colOff>180975</xdr:colOff>
                <xdr:row>295</xdr:row>
                <xdr:rowOff>104775</xdr:rowOff>
              </from>
              <to>
                <xdr:col>4</xdr:col>
                <xdr:colOff>1876425</xdr:colOff>
                <xdr:row>295</xdr:row>
                <xdr:rowOff>981075</xdr:rowOff>
              </to>
            </anchor>
          </objectPr>
        </oleObject>
      </mc:Choice>
      <mc:Fallback>
        <oleObject progId="ChemDraw.Document.6.0" shapeId="3651" r:id="rId1010"/>
      </mc:Fallback>
    </mc:AlternateContent>
    <mc:AlternateContent xmlns:mc="http://schemas.openxmlformats.org/markup-compatibility/2006">
      <mc:Choice Requires="x14">
        <oleObject progId="ChemDraw.Document.6.0" shapeId="3652" r:id="rId1012">
          <objectPr defaultSize="0" autoPict="0" r:id="rId1013">
            <anchor moveWithCells="1">
              <from>
                <xdr:col>4</xdr:col>
                <xdr:colOff>247650</xdr:colOff>
                <xdr:row>297</xdr:row>
                <xdr:rowOff>95250</xdr:rowOff>
              </from>
              <to>
                <xdr:col>4</xdr:col>
                <xdr:colOff>1219200</xdr:colOff>
                <xdr:row>297</xdr:row>
                <xdr:rowOff>1066800</xdr:rowOff>
              </to>
            </anchor>
          </objectPr>
        </oleObject>
      </mc:Choice>
      <mc:Fallback>
        <oleObject progId="ChemDraw.Document.6.0" shapeId="3652" r:id="rId1012"/>
      </mc:Fallback>
    </mc:AlternateContent>
    <mc:AlternateContent xmlns:mc="http://schemas.openxmlformats.org/markup-compatibility/2006">
      <mc:Choice Requires="x14">
        <oleObject progId="ChemDraw.Document.6.0" shapeId="3653" r:id="rId1014">
          <objectPr defaultSize="0" autoPict="0" r:id="rId1015">
            <anchor moveWithCells="1">
              <from>
                <xdr:col>4</xdr:col>
                <xdr:colOff>304800</xdr:colOff>
                <xdr:row>298</xdr:row>
                <xdr:rowOff>123825</xdr:rowOff>
              </from>
              <to>
                <xdr:col>4</xdr:col>
                <xdr:colOff>1209675</xdr:colOff>
                <xdr:row>298</xdr:row>
                <xdr:rowOff>1123950</xdr:rowOff>
              </to>
            </anchor>
          </objectPr>
        </oleObject>
      </mc:Choice>
      <mc:Fallback>
        <oleObject progId="ChemDraw.Document.6.0" shapeId="3653" r:id="rId1014"/>
      </mc:Fallback>
    </mc:AlternateContent>
    <mc:AlternateContent xmlns:mc="http://schemas.openxmlformats.org/markup-compatibility/2006">
      <mc:Choice Requires="x14">
        <oleObject progId="ChemDraw.Document.6.0" shapeId="3654" r:id="rId1016">
          <objectPr defaultSize="0" autoPict="0" r:id="rId1017">
            <anchor moveWithCells="1">
              <from>
                <xdr:col>4</xdr:col>
                <xdr:colOff>400050</xdr:colOff>
                <xdr:row>299</xdr:row>
                <xdr:rowOff>104775</xdr:rowOff>
              </from>
              <to>
                <xdr:col>4</xdr:col>
                <xdr:colOff>1590675</xdr:colOff>
                <xdr:row>299</xdr:row>
                <xdr:rowOff>1114425</xdr:rowOff>
              </to>
            </anchor>
          </objectPr>
        </oleObject>
      </mc:Choice>
      <mc:Fallback>
        <oleObject progId="ChemDraw.Document.6.0" shapeId="3654" r:id="rId1016"/>
      </mc:Fallback>
    </mc:AlternateContent>
    <mc:AlternateContent xmlns:mc="http://schemas.openxmlformats.org/markup-compatibility/2006">
      <mc:Choice Requires="x14">
        <oleObject progId="ChemDraw.Document.6.0" shapeId="3655" r:id="rId1018">
          <objectPr defaultSize="0" autoPict="0" r:id="rId1019">
            <anchor moveWithCells="1">
              <from>
                <xdr:col>4</xdr:col>
                <xdr:colOff>409575</xdr:colOff>
                <xdr:row>300</xdr:row>
                <xdr:rowOff>152400</xdr:rowOff>
              </from>
              <to>
                <xdr:col>4</xdr:col>
                <xdr:colOff>1647825</xdr:colOff>
                <xdr:row>300</xdr:row>
                <xdr:rowOff>1171575</xdr:rowOff>
              </to>
            </anchor>
          </objectPr>
        </oleObject>
      </mc:Choice>
      <mc:Fallback>
        <oleObject progId="ChemDraw.Document.6.0" shapeId="3655" r:id="rId1018"/>
      </mc:Fallback>
    </mc:AlternateContent>
    <mc:AlternateContent xmlns:mc="http://schemas.openxmlformats.org/markup-compatibility/2006">
      <mc:Choice Requires="x14">
        <oleObject progId="ChemDraw.Document.6.0" shapeId="3656" r:id="rId1020">
          <objectPr defaultSize="0" autoPict="0" r:id="rId1021">
            <anchor moveWithCells="1">
              <from>
                <xdr:col>4</xdr:col>
                <xdr:colOff>457200</xdr:colOff>
                <xdr:row>301</xdr:row>
                <xdr:rowOff>133350</xdr:rowOff>
              </from>
              <to>
                <xdr:col>4</xdr:col>
                <xdr:colOff>1381125</xdr:colOff>
                <xdr:row>301</xdr:row>
                <xdr:rowOff>1123950</xdr:rowOff>
              </to>
            </anchor>
          </objectPr>
        </oleObject>
      </mc:Choice>
      <mc:Fallback>
        <oleObject progId="ChemDraw.Document.6.0" shapeId="3656" r:id="rId1020"/>
      </mc:Fallback>
    </mc:AlternateContent>
    <mc:AlternateContent xmlns:mc="http://schemas.openxmlformats.org/markup-compatibility/2006">
      <mc:Choice Requires="x14">
        <oleObject progId="ChemDraw.Document.6.0" shapeId="3657" r:id="rId1022">
          <objectPr defaultSize="0" autoPict="0" r:id="rId1023">
            <anchor moveWithCells="1">
              <from>
                <xdr:col>4</xdr:col>
                <xdr:colOff>19050</xdr:colOff>
                <xdr:row>302</xdr:row>
                <xdr:rowOff>285750</xdr:rowOff>
              </from>
              <to>
                <xdr:col>4</xdr:col>
                <xdr:colOff>1885950</xdr:colOff>
                <xdr:row>302</xdr:row>
                <xdr:rowOff>923925</xdr:rowOff>
              </to>
            </anchor>
          </objectPr>
        </oleObject>
      </mc:Choice>
      <mc:Fallback>
        <oleObject progId="ChemDraw.Document.6.0" shapeId="3657" r:id="rId1022"/>
      </mc:Fallback>
    </mc:AlternateContent>
    <mc:AlternateContent xmlns:mc="http://schemas.openxmlformats.org/markup-compatibility/2006">
      <mc:Choice Requires="x14">
        <oleObject progId="ChemDraw.Document.6.0" shapeId="3658" r:id="rId1024">
          <objectPr defaultSize="0" autoPict="0" r:id="rId1025">
            <anchor moveWithCells="1">
              <from>
                <xdr:col>4</xdr:col>
                <xdr:colOff>133350</xdr:colOff>
                <xdr:row>303</xdr:row>
                <xdr:rowOff>228600</xdr:rowOff>
              </from>
              <to>
                <xdr:col>4</xdr:col>
                <xdr:colOff>1981200</xdr:colOff>
                <xdr:row>303</xdr:row>
                <xdr:rowOff>828675</xdr:rowOff>
              </to>
            </anchor>
          </objectPr>
        </oleObject>
      </mc:Choice>
      <mc:Fallback>
        <oleObject progId="ChemDraw.Document.6.0" shapeId="3658" r:id="rId1024"/>
      </mc:Fallback>
    </mc:AlternateContent>
    <mc:AlternateContent xmlns:mc="http://schemas.openxmlformats.org/markup-compatibility/2006">
      <mc:Choice Requires="x14">
        <oleObject progId="ChemDraw.Document.6.0" shapeId="3659" r:id="rId1026">
          <objectPr defaultSize="0" autoPict="0" r:id="rId1027">
            <anchor moveWithCells="1">
              <from>
                <xdr:col>4</xdr:col>
                <xdr:colOff>123825</xdr:colOff>
                <xdr:row>304</xdr:row>
                <xdr:rowOff>95250</xdr:rowOff>
              </from>
              <to>
                <xdr:col>4</xdr:col>
                <xdr:colOff>1876425</xdr:colOff>
                <xdr:row>304</xdr:row>
                <xdr:rowOff>1019175</xdr:rowOff>
              </to>
            </anchor>
          </objectPr>
        </oleObject>
      </mc:Choice>
      <mc:Fallback>
        <oleObject progId="ChemDraw.Document.6.0" shapeId="3659" r:id="rId1026"/>
      </mc:Fallback>
    </mc:AlternateContent>
    <mc:AlternateContent xmlns:mc="http://schemas.openxmlformats.org/markup-compatibility/2006">
      <mc:Choice Requires="x14">
        <oleObject progId="ChemDraw.Document.6.0" shapeId="3660" r:id="rId1028">
          <objectPr defaultSize="0" autoPict="0" r:id="rId1029">
            <anchor moveWithCells="1">
              <from>
                <xdr:col>4</xdr:col>
                <xdr:colOff>161925</xdr:colOff>
                <xdr:row>305</xdr:row>
                <xdr:rowOff>123825</xdr:rowOff>
              </from>
              <to>
                <xdr:col>4</xdr:col>
                <xdr:colOff>1828800</xdr:colOff>
                <xdr:row>305</xdr:row>
                <xdr:rowOff>1019175</xdr:rowOff>
              </to>
            </anchor>
          </objectPr>
        </oleObject>
      </mc:Choice>
      <mc:Fallback>
        <oleObject progId="ChemDraw.Document.6.0" shapeId="3660" r:id="rId1028"/>
      </mc:Fallback>
    </mc:AlternateContent>
    <mc:AlternateContent xmlns:mc="http://schemas.openxmlformats.org/markup-compatibility/2006">
      <mc:Choice Requires="x14">
        <oleObject progId="ChemDraw.Document.6.0" shapeId="3661" r:id="rId1030">
          <objectPr defaultSize="0" autoPict="0" r:id="rId1031">
            <anchor moveWithCells="1">
              <from>
                <xdr:col>4</xdr:col>
                <xdr:colOff>409575</xdr:colOff>
                <xdr:row>306</xdr:row>
                <xdr:rowOff>28575</xdr:rowOff>
              </from>
              <to>
                <xdr:col>4</xdr:col>
                <xdr:colOff>1266825</xdr:colOff>
                <xdr:row>306</xdr:row>
                <xdr:rowOff>1209675</xdr:rowOff>
              </to>
            </anchor>
          </objectPr>
        </oleObject>
      </mc:Choice>
      <mc:Fallback>
        <oleObject progId="ChemDraw.Document.6.0" shapeId="3661" r:id="rId1030"/>
      </mc:Fallback>
    </mc:AlternateContent>
    <mc:AlternateContent xmlns:mc="http://schemas.openxmlformats.org/markup-compatibility/2006">
      <mc:Choice Requires="x14">
        <oleObject progId="ChemDraw.Document.6.0" shapeId="3662" r:id="rId1032">
          <objectPr defaultSize="0" autoPict="0" r:id="rId1033">
            <anchor moveWithCells="1">
              <from>
                <xdr:col>4</xdr:col>
                <xdr:colOff>142875</xdr:colOff>
                <xdr:row>307</xdr:row>
                <xdr:rowOff>257175</xdr:rowOff>
              </from>
              <to>
                <xdr:col>4</xdr:col>
                <xdr:colOff>1733550</xdr:colOff>
                <xdr:row>307</xdr:row>
                <xdr:rowOff>1066800</xdr:rowOff>
              </to>
            </anchor>
          </objectPr>
        </oleObject>
      </mc:Choice>
      <mc:Fallback>
        <oleObject progId="ChemDraw.Document.6.0" shapeId="3662" r:id="rId1032"/>
      </mc:Fallback>
    </mc:AlternateContent>
    <mc:AlternateContent xmlns:mc="http://schemas.openxmlformats.org/markup-compatibility/2006">
      <mc:Choice Requires="x14">
        <oleObject progId="ChemDraw.Document.6.0" shapeId="3663" r:id="rId1034">
          <objectPr defaultSize="0" autoPict="0" r:id="rId1035">
            <anchor moveWithCells="1">
              <from>
                <xdr:col>4</xdr:col>
                <xdr:colOff>190500</xdr:colOff>
                <xdr:row>308</xdr:row>
                <xdr:rowOff>180975</xdr:rowOff>
              </from>
              <to>
                <xdr:col>4</xdr:col>
                <xdr:colOff>1638300</xdr:colOff>
                <xdr:row>308</xdr:row>
                <xdr:rowOff>952500</xdr:rowOff>
              </to>
            </anchor>
          </objectPr>
        </oleObject>
      </mc:Choice>
      <mc:Fallback>
        <oleObject progId="ChemDraw.Document.6.0" shapeId="3663" r:id="rId1034"/>
      </mc:Fallback>
    </mc:AlternateContent>
    <mc:AlternateContent xmlns:mc="http://schemas.openxmlformats.org/markup-compatibility/2006">
      <mc:Choice Requires="x14">
        <oleObject progId="ChemDraw.Document.6.0" shapeId="3664" r:id="rId1036">
          <objectPr defaultSize="0" autoPict="0" r:id="rId1037">
            <anchor moveWithCells="1">
              <from>
                <xdr:col>4</xdr:col>
                <xdr:colOff>114300</xdr:colOff>
                <xdr:row>309</xdr:row>
                <xdr:rowOff>228600</xdr:rowOff>
              </from>
              <to>
                <xdr:col>4</xdr:col>
                <xdr:colOff>1924050</xdr:colOff>
                <xdr:row>309</xdr:row>
                <xdr:rowOff>857250</xdr:rowOff>
              </to>
            </anchor>
          </objectPr>
        </oleObject>
      </mc:Choice>
      <mc:Fallback>
        <oleObject progId="ChemDraw.Document.6.0" shapeId="3664" r:id="rId1036"/>
      </mc:Fallback>
    </mc:AlternateContent>
    <mc:AlternateContent xmlns:mc="http://schemas.openxmlformats.org/markup-compatibility/2006">
      <mc:Choice Requires="x14">
        <oleObject progId="ChemDraw.Document.6.0" shapeId="3665" r:id="rId1038">
          <objectPr defaultSize="0" autoPict="0" r:id="rId1039">
            <anchor moveWithCells="1">
              <from>
                <xdr:col>4</xdr:col>
                <xdr:colOff>171450</xdr:colOff>
                <xdr:row>310</xdr:row>
                <xdr:rowOff>247650</xdr:rowOff>
              </from>
              <to>
                <xdr:col>4</xdr:col>
                <xdr:colOff>1924050</xdr:colOff>
                <xdr:row>310</xdr:row>
                <xdr:rowOff>971550</xdr:rowOff>
              </to>
            </anchor>
          </objectPr>
        </oleObject>
      </mc:Choice>
      <mc:Fallback>
        <oleObject progId="ChemDraw.Document.6.0" shapeId="3665" r:id="rId1038"/>
      </mc:Fallback>
    </mc:AlternateContent>
    <mc:AlternateContent xmlns:mc="http://schemas.openxmlformats.org/markup-compatibility/2006">
      <mc:Choice Requires="x14">
        <oleObject progId="ChemDraw.Document.6.0" shapeId="3666" r:id="rId1040">
          <objectPr defaultSize="0" autoPict="0" r:id="rId1041">
            <anchor moveWithCells="1">
              <from>
                <xdr:col>4</xdr:col>
                <xdr:colOff>247650</xdr:colOff>
                <xdr:row>311</xdr:row>
                <xdr:rowOff>190500</xdr:rowOff>
              </from>
              <to>
                <xdr:col>4</xdr:col>
                <xdr:colOff>1733550</xdr:colOff>
                <xdr:row>311</xdr:row>
                <xdr:rowOff>971550</xdr:rowOff>
              </to>
            </anchor>
          </objectPr>
        </oleObject>
      </mc:Choice>
      <mc:Fallback>
        <oleObject progId="ChemDraw.Document.6.0" shapeId="3666" r:id="rId1040"/>
      </mc:Fallback>
    </mc:AlternateContent>
    <mc:AlternateContent xmlns:mc="http://schemas.openxmlformats.org/markup-compatibility/2006">
      <mc:Choice Requires="x14">
        <oleObject progId="ChemDraw.Document.6.0" shapeId="3667" r:id="rId1042">
          <objectPr defaultSize="0" autoPict="0" r:id="rId1043">
            <anchor moveWithCells="1">
              <from>
                <xdr:col>4</xdr:col>
                <xdr:colOff>114300</xdr:colOff>
                <xdr:row>312</xdr:row>
                <xdr:rowOff>247650</xdr:rowOff>
              </from>
              <to>
                <xdr:col>4</xdr:col>
                <xdr:colOff>1971675</xdr:colOff>
                <xdr:row>312</xdr:row>
                <xdr:rowOff>838200</xdr:rowOff>
              </to>
            </anchor>
          </objectPr>
        </oleObject>
      </mc:Choice>
      <mc:Fallback>
        <oleObject progId="ChemDraw.Document.6.0" shapeId="3667" r:id="rId1042"/>
      </mc:Fallback>
    </mc:AlternateContent>
    <mc:AlternateContent xmlns:mc="http://schemas.openxmlformats.org/markup-compatibility/2006">
      <mc:Choice Requires="x14">
        <oleObject progId="ChemDraw.Document.6.0" shapeId="3668" r:id="rId1044">
          <objectPr defaultSize="0" autoPict="0" r:id="rId1045">
            <anchor moveWithCells="1">
              <from>
                <xdr:col>4</xdr:col>
                <xdr:colOff>95250</xdr:colOff>
                <xdr:row>313</xdr:row>
                <xdr:rowOff>104775</xdr:rowOff>
              </from>
              <to>
                <xdr:col>4</xdr:col>
                <xdr:colOff>1457325</xdr:colOff>
                <xdr:row>313</xdr:row>
                <xdr:rowOff>1066800</xdr:rowOff>
              </to>
            </anchor>
          </objectPr>
        </oleObject>
      </mc:Choice>
      <mc:Fallback>
        <oleObject progId="ChemDraw.Document.6.0" shapeId="3668" r:id="rId1044"/>
      </mc:Fallback>
    </mc:AlternateContent>
    <mc:AlternateContent xmlns:mc="http://schemas.openxmlformats.org/markup-compatibility/2006">
      <mc:Choice Requires="x14">
        <oleObject progId="ChemDraw.Document.6.0" shapeId="3669" r:id="rId1046">
          <objectPr defaultSize="0" autoPict="0" r:id="rId1047">
            <anchor moveWithCells="1">
              <from>
                <xdr:col>4</xdr:col>
                <xdr:colOff>133350</xdr:colOff>
                <xdr:row>314</xdr:row>
                <xdr:rowOff>123825</xdr:rowOff>
              </from>
              <to>
                <xdr:col>4</xdr:col>
                <xdr:colOff>1504950</xdr:colOff>
                <xdr:row>314</xdr:row>
                <xdr:rowOff>1000125</xdr:rowOff>
              </to>
            </anchor>
          </objectPr>
        </oleObject>
      </mc:Choice>
      <mc:Fallback>
        <oleObject progId="ChemDraw.Document.6.0" shapeId="3669" r:id="rId1046"/>
      </mc:Fallback>
    </mc:AlternateContent>
    <mc:AlternateContent xmlns:mc="http://schemas.openxmlformats.org/markup-compatibility/2006">
      <mc:Choice Requires="x14">
        <oleObject progId="ChemDraw.Document.6.0" shapeId="3670" r:id="rId1048">
          <objectPr defaultSize="0" autoPict="0" r:id="rId1049">
            <anchor moveWithCells="1">
              <from>
                <xdr:col>4</xdr:col>
                <xdr:colOff>114300</xdr:colOff>
                <xdr:row>315</xdr:row>
                <xdr:rowOff>114300</xdr:rowOff>
              </from>
              <to>
                <xdr:col>4</xdr:col>
                <xdr:colOff>1590675</xdr:colOff>
                <xdr:row>315</xdr:row>
                <xdr:rowOff>981075</xdr:rowOff>
              </to>
            </anchor>
          </objectPr>
        </oleObject>
      </mc:Choice>
      <mc:Fallback>
        <oleObject progId="ChemDraw.Document.6.0" shapeId="3670" r:id="rId1048"/>
      </mc:Fallback>
    </mc:AlternateContent>
    <mc:AlternateContent xmlns:mc="http://schemas.openxmlformats.org/markup-compatibility/2006">
      <mc:Choice Requires="x14">
        <oleObject progId="ChemDraw.Document.6.0" shapeId="3671" r:id="rId1050">
          <objectPr defaultSize="0" autoPict="0" r:id="rId1051">
            <anchor moveWithCells="1">
              <from>
                <xdr:col>4</xdr:col>
                <xdr:colOff>123825</xdr:colOff>
                <xdr:row>650</xdr:row>
                <xdr:rowOff>257175</xdr:rowOff>
              </from>
              <to>
                <xdr:col>4</xdr:col>
                <xdr:colOff>1733550</xdr:colOff>
                <xdr:row>650</xdr:row>
                <xdr:rowOff>876300</xdr:rowOff>
              </to>
            </anchor>
          </objectPr>
        </oleObject>
      </mc:Choice>
      <mc:Fallback>
        <oleObject progId="ChemDraw.Document.6.0" shapeId="3671" r:id="rId1050"/>
      </mc:Fallback>
    </mc:AlternateContent>
    <mc:AlternateContent xmlns:mc="http://schemas.openxmlformats.org/markup-compatibility/2006">
      <mc:Choice Requires="x14">
        <oleObject progId="ChemDraw.Document.6.0" shapeId="3673" r:id="rId1052">
          <objectPr defaultSize="0" autoPict="0" r:id="rId1053">
            <anchor moveWithCells="1">
              <from>
                <xdr:col>4</xdr:col>
                <xdr:colOff>133350</xdr:colOff>
                <xdr:row>433</xdr:row>
                <xdr:rowOff>266700</xdr:rowOff>
              </from>
              <to>
                <xdr:col>4</xdr:col>
                <xdr:colOff>1924050</xdr:colOff>
                <xdr:row>433</xdr:row>
                <xdr:rowOff>733425</xdr:rowOff>
              </to>
            </anchor>
          </objectPr>
        </oleObject>
      </mc:Choice>
      <mc:Fallback>
        <oleObject progId="ChemDraw.Document.6.0" shapeId="3673" r:id="rId1052"/>
      </mc:Fallback>
    </mc:AlternateContent>
    <mc:AlternateContent xmlns:mc="http://schemas.openxmlformats.org/markup-compatibility/2006">
      <mc:Choice Requires="x14">
        <oleObject progId="ChemDraw.Document.6.0" shapeId="3674" r:id="rId1054">
          <objectPr defaultSize="0" autoPict="0" r:id="rId1055">
            <anchor moveWithCells="1">
              <from>
                <xdr:col>4</xdr:col>
                <xdr:colOff>76200</xdr:colOff>
                <xdr:row>434</xdr:row>
                <xdr:rowOff>400050</xdr:rowOff>
              </from>
              <to>
                <xdr:col>4</xdr:col>
                <xdr:colOff>1743075</xdr:colOff>
                <xdr:row>434</xdr:row>
                <xdr:rowOff>600075</xdr:rowOff>
              </to>
            </anchor>
          </objectPr>
        </oleObject>
      </mc:Choice>
      <mc:Fallback>
        <oleObject progId="ChemDraw.Document.6.0" shapeId="3674" r:id="rId1054"/>
      </mc:Fallback>
    </mc:AlternateContent>
    <mc:AlternateContent xmlns:mc="http://schemas.openxmlformats.org/markup-compatibility/2006">
      <mc:Choice Requires="x14">
        <oleObject progId="ChemDraw.Document.6.0" shapeId="3675" r:id="rId1056">
          <objectPr defaultSize="0" autoPict="0" r:id="rId1057">
            <anchor moveWithCells="1">
              <from>
                <xdr:col>4</xdr:col>
                <xdr:colOff>38100</xdr:colOff>
                <xdr:row>435</xdr:row>
                <xdr:rowOff>304800</xdr:rowOff>
              </from>
              <to>
                <xdr:col>4</xdr:col>
                <xdr:colOff>1971675</xdr:colOff>
                <xdr:row>435</xdr:row>
                <xdr:rowOff>504825</xdr:rowOff>
              </to>
            </anchor>
          </objectPr>
        </oleObject>
      </mc:Choice>
      <mc:Fallback>
        <oleObject progId="ChemDraw.Document.6.0" shapeId="3675" r:id="rId1056"/>
      </mc:Fallback>
    </mc:AlternateContent>
    <mc:AlternateContent xmlns:mc="http://schemas.openxmlformats.org/markup-compatibility/2006">
      <mc:Choice Requires="x14">
        <oleObject progId="ChemDraw.Document.6.0" shapeId="3677" r:id="rId1058">
          <objectPr defaultSize="0" autoPict="0" r:id="rId1059">
            <anchor moveWithCells="1">
              <from>
                <xdr:col>4</xdr:col>
                <xdr:colOff>142875</xdr:colOff>
                <xdr:row>436</xdr:row>
                <xdr:rowOff>304800</xdr:rowOff>
              </from>
              <to>
                <xdr:col>4</xdr:col>
                <xdr:colOff>1924050</xdr:colOff>
                <xdr:row>436</xdr:row>
                <xdr:rowOff>647700</xdr:rowOff>
              </to>
            </anchor>
          </objectPr>
        </oleObject>
      </mc:Choice>
      <mc:Fallback>
        <oleObject progId="ChemDraw.Document.6.0" shapeId="3677" r:id="rId1058"/>
      </mc:Fallback>
    </mc:AlternateContent>
    <mc:AlternateContent xmlns:mc="http://schemas.openxmlformats.org/markup-compatibility/2006">
      <mc:Choice Requires="x14">
        <oleObject progId="ChemDraw.Document.6.0" shapeId="3678" r:id="rId1060">
          <objectPr defaultSize="0" autoPict="0" r:id="rId1061">
            <anchor moveWithCells="1">
              <from>
                <xdr:col>4</xdr:col>
                <xdr:colOff>171450</xdr:colOff>
                <xdr:row>437</xdr:row>
                <xdr:rowOff>314325</xdr:rowOff>
              </from>
              <to>
                <xdr:col>4</xdr:col>
                <xdr:colOff>1790700</xdr:colOff>
                <xdr:row>437</xdr:row>
                <xdr:rowOff>571500</xdr:rowOff>
              </to>
            </anchor>
          </objectPr>
        </oleObject>
      </mc:Choice>
      <mc:Fallback>
        <oleObject progId="ChemDraw.Document.6.0" shapeId="3678" r:id="rId1060"/>
      </mc:Fallback>
    </mc:AlternateContent>
    <mc:AlternateContent xmlns:mc="http://schemas.openxmlformats.org/markup-compatibility/2006">
      <mc:Choice Requires="x14">
        <oleObject progId="ChemDraw.Document.6.0" shapeId="3679" r:id="rId1062">
          <objectPr defaultSize="0" autoPict="0" r:id="rId1063">
            <anchor moveWithCells="1">
              <from>
                <xdr:col>4</xdr:col>
                <xdr:colOff>152400</xdr:colOff>
                <xdr:row>438</xdr:row>
                <xdr:rowOff>352425</xdr:rowOff>
              </from>
              <to>
                <xdr:col>4</xdr:col>
                <xdr:colOff>1924050</xdr:colOff>
                <xdr:row>438</xdr:row>
                <xdr:rowOff>666750</xdr:rowOff>
              </to>
            </anchor>
          </objectPr>
        </oleObject>
      </mc:Choice>
      <mc:Fallback>
        <oleObject progId="ChemDraw.Document.6.0" shapeId="3679" r:id="rId1062"/>
      </mc:Fallback>
    </mc:AlternateContent>
    <mc:AlternateContent xmlns:mc="http://schemas.openxmlformats.org/markup-compatibility/2006">
      <mc:Choice Requires="x14">
        <oleObject progId="ChemDraw.Document.6.0" shapeId="3680" r:id="rId1064">
          <objectPr defaultSize="0" autoPict="0" r:id="rId1065">
            <anchor moveWithCells="1">
              <from>
                <xdr:col>4</xdr:col>
                <xdr:colOff>66675</xdr:colOff>
                <xdr:row>439</xdr:row>
                <xdr:rowOff>295275</xdr:rowOff>
              </from>
              <to>
                <xdr:col>4</xdr:col>
                <xdr:colOff>1924050</xdr:colOff>
                <xdr:row>439</xdr:row>
                <xdr:rowOff>476250</xdr:rowOff>
              </to>
            </anchor>
          </objectPr>
        </oleObject>
      </mc:Choice>
      <mc:Fallback>
        <oleObject progId="ChemDraw.Document.6.0" shapeId="3680" r:id="rId1064"/>
      </mc:Fallback>
    </mc:AlternateContent>
    <mc:AlternateContent xmlns:mc="http://schemas.openxmlformats.org/markup-compatibility/2006">
      <mc:Choice Requires="x14">
        <oleObject progId="ChemDraw.Document.6.0" shapeId="3681" r:id="rId1066">
          <objectPr defaultSize="0" autoPict="0" r:id="rId1067">
            <anchor moveWithCells="1">
              <from>
                <xdr:col>4</xdr:col>
                <xdr:colOff>47625</xdr:colOff>
                <xdr:row>440</xdr:row>
                <xdr:rowOff>342900</xdr:rowOff>
              </from>
              <to>
                <xdr:col>4</xdr:col>
                <xdr:colOff>1885950</xdr:colOff>
                <xdr:row>440</xdr:row>
                <xdr:rowOff>552450</xdr:rowOff>
              </to>
            </anchor>
          </objectPr>
        </oleObject>
      </mc:Choice>
      <mc:Fallback>
        <oleObject progId="ChemDraw.Document.6.0" shapeId="3681" r:id="rId1066"/>
      </mc:Fallback>
    </mc:AlternateContent>
    <mc:AlternateContent xmlns:mc="http://schemas.openxmlformats.org/markup-compatibility/2006">
      <mc:Choice Requires="x14">
        <oleObject progId="ChemDraw.Document.6.0" shapeId="3683" r:id="rId1068">
          <objectPr defaultSize="0" autoPict="0" r:id="rId1069">
            <anchor moveWithCells="1" sizeWithCells="1">
              <from>
                <xdr:col>4</xdr:col>
                <xdr:colOff>95250</xdr:colOff>
                <xdr:row>441</xdr:row>
                <xdr:rowOff>333375</xdr:rowOff>
              </from>
              <to>
                <xdr:col>4</xdr:col>
                <xdr:colOff>1905000</xdr:colOff>
                <xdr:row>441</xdr:row>
                <xdr:rowOff>628650</xdr:rowOff>
              </to>
            </anchor>
          </objectPr>
        </oleObject>
      </mc:Choice>
      <mc:Fallback>
        <oleObject progId="ChemDraw.Document.6.0" shapeId="3683" r:id="rId1068"/>
      </mc:Fallback>
    </mc:AlternateContent>
    <mc:AlternateContent xmlns:mc="http://schemas.openxmlformats.org/markup-compatibility/2006">
      <mc:Choice Requires="x14">
        <oleObject progId="ChemDraw.Document.6.0" shapeId="3684" r:id="rId1070">
          <objectPr defaultSize="0" autoPict="0" r:id="rId1071">
            <anchor moveWithCells="1" sizeWithCells="1">
              <from>
                <xdr:col>4</xdr:col>
                <xdr:colOff>47625</xdr:colOff>
                <xdr:row>442</xdr:row>
                <xdr:rowOff>333375</xdr:rowOff>
              </from>
              <to>
                <xdr:col>4</xdr:col>
                <xdr:colOff>1905000</xdr:colOff>
                <xdr:row>442</xdr:row>
                <xdr:rowOff>523875</xdr:rowOff>
              </to>
            </anchor>
          </objectPr>
        </oleObject>
      </mc:Choice>
      <mc:Fallback>
        <oleObject progId="ChemDraw.Document.6.0" shapeId="3684" r:id="rId1070"/>
      </mc:Fallback>
    </mc:AlternateContent>
    <mc:AlternateContent xmlns:mc="http://schemas.openxmlformats.org/markup-compatibility/2006">
      <mc:Choice Requires="x14">
        <oleObject progId="ChemDraw.Document.6.0" shapeId="3685" r:id="rId1072">
          <objectPr defaultSize="0" autoPict="0" r:id="rId1073">
            <anchor moveWithCells="1" sizeWithCells="1">
              <from>
                <xdr:col>4</xdr:col>
                <xdr:colOff>38100</xdr:colOff>
                <xdr:row>443</xdr:row>
                <xdr:rowOff>247650</xdr:rowOff>
              </from>
              <to>
                <xdr:col>4</xdr:col>
                <xdr:colOff>1952625</xdr:colOff>
                <xdr:row>443</xdr:row>
                <xdr:rowOff>523875</xdr:rowOff>
              </to>
            </anchor>
          </objectPr>
        </oleObject>
      </mc:Choice>
      <mc:Fallback>
        <oleObject progId="ChemDraw.Document.6.0" shapeId="3685" r:id="rId1072"/>
      </mc:Fallback>
    </mc:AlternateContent>
    <mc:AlternateContent xmlns:mc="http://schemas.openxmlformats.org/markup-compatibility/2006">
      <mc:Choice Requires="x14">
        <oleObject progId="ChemDraw.Document.6.0" shapeId="3686" r:id="rId1074">
          <objectPr defaultSize="0" autoPict="0" r:id="rId1075">
            <anchor moveWithCells="1" sizeWithCells="1">
              <from>
                <xdr:col>4</xdr:col>
                <xdr:colOff>152400</xdr:colOff>
                <xdr:row>444</xdr:row>
                <xdr:rowOff>142875</xdr:rowOff>
              </from>
              <to>
                <xdr:col>4</xdr:col>
                <xdr:colOff>1962150</xdr:colOff>
                <xdr:row>444</xdr:row>
                <xdr:rowOff>600075</xdr:rowOff>
              </to>
            </anchor>
          </objectPr>
        </oleObject>
      </mc:Choice>
      <mc:Fallback>
        <oleObject progId="ChemDraw.Document.6.0" shapeId="3686" r:id="rId1074"/>
      </mc:Fallback>
    </mc:AlternateContent>
    <mc:AlternateContent xmlns:mc="http://schemas.openxmlformats.org/markup-compatibility/2006">
      <mc:Choice Requires="x14">
        <oleObject progId="ChemDraw.Document.6.0" shapeId="3687" r:id="rId1076">
          <objectPr defaultSize="0" autoPict="0" r:id="rId1077">
            <anchor moveWithCells="1" sizeWithCells="1">
              <from>
                <xdr:col>4</xdr:col>
                <xdr:colOff>57150</xdr:colOff>
                <xdr:row>445</xdr:row>
                <xdr:rowOff>228600</xdr:rowOff>
              </from>
              <to>
                <xdr:col>4</xdr:col>
                <xdr:colOff>1819275</xdr:colOff>
                <xdr:row>445</xdr:row>
                <xdr:rowOff>666750</xdr:rowOff>
              </to>
            </anchor>
          </objectPr>
        </oleObject>
      </mc:Choice>
      <mc:Fallback>
        <oleObject progId="ChemDraw.Document.6.0" shapeId="3687" r:id="rId1076"/>
      </mc:Fallback>
    </mc:AlternateContent>
    <mc:AlternateContent xmlns:mc="http://schemas.openxmlformats.org/markup-compatibility/2006">
      <mc:Choice Requires="x14">
        <oleObject progId="ChemDraw.Document.6.0" shapeId="3688" r:id="rId1078">
          <objectPr defaultSize="0" autoPict="0" r:id="rId1079">
            <anchor moveWithCells="1" sizeWithCells="1">
              <from>
                <xdr:col>4</xdr:col>
                <xdr:colOff>180975</xdr:colOff>
                <xdr:row>446</xdr:row>
                <xdr:rowOff>142875</xdr:rowOff>
              </from>
              <to>
                <xdr:col>4</xdr:col>
                <xdr:colOff>1809750</xdr:colOff>
                <xdr:row>446</xdr:row>
                <xdr:rowOff>676275</xdr:rowOff>
              </to>
            </anchor>
          </objectPr>
        </oleObject>
      </mc:Choice>
      <mc:Fallback>
        <oleObject progId="ChemDraw.Document.6.0" shapeId="3688" r:id="rId1078"/>
      </mc:Fallback>
    </mc:AlternateContent>
    <mc:AlternateContent xmlns:mc="http://schemas.openxmlformats.org/markup-compatibility/2006">
      <mc:Choice Requires="x14">
        <oleObject progId="ChemDraw.Document.6.0" shapeId="3689" r:id="rId1080">
          <objectPr defaultSize="0" autoPict="0" r:id="rId1081">
            <anchor moveWithCells="1" sizeWithCells="1">
              <from>
                <xdr:col>4</xdr:col>
                <xdr:colOff>85725</xdr:colOff>
                <xdr:row>447</xdr:row>
                <xdr:rowOff>123825</xdr:rowOff>
              </from>
              <to>
                <xdr:col>4</xdr:col>
                <xdr:colOff>1866900</xdr:colOff>
                <xdr:row>447</xdr:row>
                <xdr:rowOff>533400</xdr:rowOff>
              </to>
            </anchor>
          </objectPr>
        </oleObject>
      </mc:Choice>
      <mc:Fallback>
        <oleObject progId="ChemDraw.Document.6.0" shapeId="3689" r:id="rId1080"/>
      </mc:Fallback>
    </mc:AlternateContent>
    <mc:AlternateContent xmlns:mc="http://schemas.openxmlformats.org/markup-compatibility/2006">
      <mc:Choice Requires="x14">
        <oleObject progId="ChemDraw.Document.6.0" shapeId="3690" r:id="rId1082">
          <objectPr defaultSize="0" autoPict="0" r:id="rId1083">
            <anchor moveWithCells="1" sizeWithCells="1">
              <from>
                <xdr:col>4</xdr:col>
                <xdr:colOff>95250</xdr:colOff>
                <xdr:row>448</xdr:row>
                <xdr:rowOff>66675</xdr:rowOff>
              </from>
              <to>
                <xdr:col>4</xdr:col>
                <xdr:colOff>1990725</xdr:colOff>
                <xdr:row>448</xdr:row>
                <xdr:rowOff>571500</xdr:rowOff>
              </to>
            </anchor>
          </objectPr>
        </oleObject>
      </mc:Choice>
      <mc:Fallback>
        <oleObject progId="ChemDraw.Document.6.0" shapeId="3690" r:id="rId1082"/>
      </mc:Fallback>
    </mc:AlternateContent>
    <mc:AlternateContent xmlns:mc="http://schemas.openxmlformats.org/markup-compatibility/2006">
      <mc:Choice Requires="x14">
        <oleObject progId="ChemDraw.Document.6.0" shapeId="3691" r:id="rId1084">
          <objectPr defaultSize="0" autoPict="0" r:id="rId1085">
            <anchor moveWithCells="1" sizeWithCells="1">
              <from>
                <xdr:col>4</xdr:col>
                <xdr:colOff>38100</xdr:colOff>
                <xdr:row>449</xdr:row>
                <xdr:rowOff>342900</xdr:rowOff>
              </from>
              <to>
                <xdr:col>4</xdr:col>
                <xdr:colOff>1914525</xdr:colOff>
                <xdr:row>449</xdr:row>
                <xdr:rowOff>876300</xdr:rowOff>
              </to>
            </anchor>
          </objectPr>
        </oleObject>
      </mc:Choice>
      <mc:Fallback>
        <oleObject progId="ChemDraw.Document.6.0" shapeId="3691" r:id="rId1084"/>
      </mc:Fallback>
    </mc:AlternateContent>
    <mc:AlternateContent xmlns:mc="http://schemas.openxmlformats.org/markup-compatibility/2006">
      <mc:Choice Requires="x14">
        <oleObject progId="ChemDraw.Document.6.0" shapeId="3694" r:id="rId1086">
          <objectPr defaultSize="0" autoPict="0" r:id="rId1087">
            <anchor moveWithCells="1">
              <from>
                <xdr:col>4</xdr:col>
                <xdr:colOff>142875</xdr:colOff>
                <xdr:row>794</xdr:row>
                <xdr:rowOff>95250</xdr:rowOff>
              </from>
              <to>
                <xdr:col>4</xdr:col>
                <xdr:colOff>1781175</xdr:colOff>
                <xdr:row>794</xdr:row>
                <xdr:rowOff>952500</xdr:rowOff>
              </to>
            </anchor>
          </objectPr>
        </oleObject>
      </mc:Choice>
      <mc:Fallback>
        <oleObject progId="ChemDraw.Document.6.0" shapeId="3694" r:id="rId1086"/>
      </mc:Fallback>
    </mc:AlternateContent>
    <mc:AlternateContent xmlns:mc="http://schemas.openxmlformats.org/markup-compatibility/2006">
      <mc:Choice Requires="x14">
        <oleObject progId="ChemDraw.Document.6.0" shapeId="3695" r:id="rId1088">
          <objectPr defaultSize="0" autoPict="0" r:id="rId1089">
            <anchor moveWithCells="1">
              <from>
                <xdr:col>4</xdr:col>
                <xdr:colOff>419100</xdr:colOff>
                <xdr:row>817</xdr:row>
                <xdr:rowOff>247650</xdr:rowOff>
              </from>
              <to>
                <xdr:col>4</xdr:col>
                <xdr:colOff>1638300</xdr:colOff>
                <xdr:row>817</xdr:row>
                <xdr:rowOff>1095375</xdr:rowOff>
              </to>
            </anchor>
          </objectPr>
        </oleObject>
      </mc:Choice>
      <mc:Fallback>
        <oleObject progId="ChemDraw.Document.6.0" shapeId="3695" r:id="rId1088"/>
      </mc:Fallback>
    </mc:AlternateContent>
    <mc:AlternateContent xmlns:mc="http://schemas.openxmlformats.org/markup-compatibility/2006">
      <mc:Choice Requires="x14">
        <oleObject progId="ChemDraw.Document.6.0" shapeId="3705" r:id="rId1090">
          <objectPr defaultSize="0" autoPict="0" r:id="rId1091">
            <anchor moveWithCells="1" sizeWithCells="1">
              <from>
                <xdr:col>4</xdr:col>
                <xdr:colOff>561975</xdr:colOff>
                <xdr:row>322</xdr:row>
                <xdr:rowOff>57150</xdr:rowOff>
              </from>
              <to>
                <xdr:col>4</xdr:col>
                <xdr:colOff>1543050</xdr:colOff>
                <xdr:row>322</xdr:row>
                <xdr:rowOff>1162050</xdr:rowOff>
              </to>
            </anchor>
          </objectPr>
        </oleObject>
      </mc:Choice>
      <mc:Fallback>
        <oleObject progId="ChemDraw.Document.6.0" shapeId="3705" r:id="rId1090"/>
      </mc:Fallback>
    </mc:AlternateContent>
    <mc:AlternateContent xmlns:mc="http://schemas.openxmlformats.org/markup-compatibility/2006">
      <mc:Choice Requires="x14">
        <oleObject progId="ChemDraw.Document.6.0" shapeId="3707" r:id="rId1092">
          <objectPr defaultSize="0" autoPict="0" r:id="rId1093">
            <anchor moveWithCells="1" sizeWithCells="1">
              <from>
                <xdr:col>4</xdr:col>
                <xdr:colOff>381000</xdr:colOff>
                <xdr:row>323</xdr:row>
                <xdr:rowOff>123825</xdr:rowOff>
              </from>
              <to>
                <xdr:col>4</xdr:col>
                <xdr:colOff>1647825</xdr:colOff>
                <xdr:row>323</xdr:row>
                <xdr:rowOff>1114425</xdr:rowOff>
              </to>
            </anchor>
          </objectPr>
        </oleObject>
      </mc:Choice>
      <mc:Fallback>
        <oleObject progId="ChemDraw.Document.6.0" shapeId="3707" r:id="rId1092"/>
      </mc:Fallback>
    </mc:AlternateContent>
    <mc:AlternateContent xmlns:mc="http://schemas.openxmlformats.org/markup-compatibility/2006">
      <mc:Choice Requires="x14">
        <oleObject progId="ChemDraw.Document.6.0" shapeId="3708" r:id="rId1094">
          <objectPr defaultSize="0" autoPict="0" r:id="rId1095">
            <anchor moveWithCells="1" sizeWithCells="1">
              <from>
                <xdr:col>4</xdr:col>
                <xdr:colOff>333375</xdr:colOff>
                <xdr:row>324</xdr:row>
                <xdr:rowOff>152400</xdr:rowOff>
              </from>
              <to>
                <xdr:col>4</xdr:col>
                <xdr:colOff>1571625</xdr:colOff>
                <xdr:row>324</xdr:row>
                <xdr:rowOff>1143000</xdr:rowOff>
              </to>
            </anchor>
          </objectPr>
        </oleObject>
      </mc:Choice>
      <mc:Fallback>
        <oleObject progId="ChemDraw.Document.6.0" shapeId="3708" r:id="rId1094"/>
      </mc:Fallback>
    </mc:AlternateContent>
    <mc:AlternateContent xmlns:mc="http://schemas.openxmlformats.org/markup-compatibility/2006">
      <mc:Choice Requires="x14">
        <oleObject progId="ChemDraw.Document.6.0" shapeId="3709" r:id="rId1096">
          <objectPr defaultSize="0" autoPict="0" r:id="rId1097">
            <anchor moveWithCells="1" sizeWithCells="1">
              <from>
                <xdr:col>4</xdr:col>
                <xdr:colOff>133350</xdr:colOff>
                <xdr:row>325</xdr:row>
                <xdr:rowOff>85725</xdr:rowOff>
              </from>
              <to>
                <xdr:col>4</xdr:col>
                <xdr:colOff>1704975</xdr:colOff>
                <xdr:row>325</xdr:row>
                <xdr:rowOff>1123950</xdr:rowOff>
              </to>
            </anchor>
          </objectPr>
        </oleObject>
      </mc:Choice>
      <mc:Fallback>
        <oleObject progId="ChemDraw.Document.6.0" shapeId="3709" r:id="rId1096"/>
      </mc:Fallback>
    </mc:AlternateContent>
    <mc:AlternateContent xmlns:mc="http://schemas.openxmlformats.org/markup-compatibility/2006">
      <mc:Choice Requires="x14">
        <oleObject progId="ChemDraw.Document.6.0" shapeId="3710" r:id="rId1098">
          <objectPr defaultSize="0" autoPict="0" r:id="rId1099">
            <anchor moveWithCells="1" sizeWithCells="1">
              <from>
                <xdr:col>4</xdr:col>
                <xdr:colOff>209550</xdr:colOff>
                <xdr:row>326</xdr:row>
                <xdr:rowOff>95250</xdr:rowOff>
              </from>
              <to>
                <xdr:col>4</xdr:col>
                <xdr:colOff>1704975</xdr:colOff>
                <xdr:row>326</xdr:row>
                <xdr:rowOff>1076325</xdr:rowOff>
              </to>
            </anchor>
          </objectPr>
        </oleObject>
      </mc:Choice>
      <mc:Fallback>
        <oleObject progId="ChemDraw.Document.6.0" shapeId="3710" r:id="rId1098"/>
      </mc:Fallback>
    </mc:AlternateContent>
    <mc:AlternateContent xmlns:mc="http://schemas.openxmlformats.org/markup-compatibility/2006">
      <mc:Choice Requires="x14">
        <oleObject progId="ChemDraw.Document.6.0" shapeId="3711" r:id="rId1100">
          <objectPr defaultSize="0" autoPict="0" r:id="rId1101">
            <anchor moveWithCells="1" sizeWithCells="1">
              <from>
                <xdr:col>4</xdr:col>
                <xdr:colOff>409575</xdr:colOff>
                <xdr:row>327</xdr:row>
                <xdr:rowOff>85725</xdr:rowOff>
              </from>
              <to>
                <xdr:col>4</xdr:col>
                <xdr:colOff>1543050</xdr:colOff>
                <xdr:row>327</xdr:row>
                <xdr:rowOff>1095375</xdr:rowOff>
              </to>
            </anchor>
          </objectPr>
        </oleObject>
      </mc:Choice>
      <mc:Fallback>
        <oleObject progId="ChemDraw.Document.6.0" shapeId="3711" r:id="rId1100"/>
      </mc:Fallback>
    </mc:AlternateContent>
    <mc:AlternateContent xmlns:mc="http://schemas.openxmlformats.org/markup-compatibility/2006">
      <mc:Choice Requires="x14">
        <oleObject progId="ChemDraw.Document.6.0" shapeId="3712" r:id="rId1102">
          <objectPr defaultSize="0" autoPict="0" r:id="rId1103">
            <anchor moveWithCells="1" sizeWithCells="1">
              <from>
                <xdr:col>4</xdr:col>
                <xdr:colOff>190500</xdr:colOff>
                <xdr:row>328</xdr:row>
                <xdr:rowOff>104775</xdr:rowOff>
              </from>
              <to>
                <xdr:col>4</xdr:col>
                <xdr:colOff>1790700</xdr:colOff>
                <xdr:row>328</xdr:row>
                <xdr:rowOff>1095375</xdr:rowOff>
              </to>
            </anchor>
          </objectPr>
        </oleObject>
      </mc:Choice>
      <mc:Fallback>
        <oleObject progId="ChemDraw.Document.6.0" shapeId="3712" r:id="rId1102"/>
      </mc:Fallback>
    </mc:AlternateContent>
    <mc:AlternateContent xmlns:mc="http://schemas.openxmlformats.org/markup-compatibility/2006">
      <mc:Choice Requires="x14">
        <oleObject progId="ChemDraw.Document.6.0" shapeId="3713" r:id="rId1104">
          <objectPr defaultSize="0" autoPict="0" r:id="rId1105">
            <anchor moveWithCells="1" sizeWithCells="1">
              <from>
                <xdr:col>4</xdr:col>
                <xdr:colOff>171450</xdr:colOff>
                <xdr:row>329</xdr:row>
                <xdr:rowOff>123825</xdr:rowOff>
              </from>
              <to>
                <xdr:col>4</xdr:col>
                <xdr:colOff>1695450</xdr:colOff>
                <xdr:row>329</xdr:row>
                <xdr:rowOff>1066800</xdr:rowOff>
              </to>
            </anchor>
          </objectPr>
        </oleObject>
      </mc:Choice>
      <mc:Fallback>
        <oleObject progId="ChemDraw.Document.6.0" shapeId="3713" r:id="rId1104"/>
      </mc:Fallback>
    </mc:AlternateContent>
    <mc:AlternateContent xmlns:mc="http://schemas.openxmlformats.org/markup-compatibility/2006">
      <mc:Choice Requires="x14">
        <oleObject progId="ChemDraw.Document.6.0" shapeId="3723" r:id="rId1106">
          <objectPr defaultSize="0" autoPict="0" r:id="rId1107">
            <anchor moveWithCells="1" sizeWithCells="1">
              <from>
                <xdr:col>4</xdr:col>
                <xdr:colOff>104775</xdr:colOff>
                <xdr:row>636</xdr:row>
                <xdr:rowOff>85725</xdr:rowOff>
              </from>
              <to>
                <xdr:col>4</xdr:col>
                <xdr:colOff>1724025</xdr:colOff>
                <xdr:row>636</xdr:row>
                <xdr:rowOff>1000125</xdr:rowOff>
              </to>
            </anchor>
          </objectPr>
        </oleObject>
      </mc:Choice>
      <mc:Fallback>
        <oleObject progId="ChemDraw.Document.6.0" shapeId="3723" r:id="rId1106"/>
      </mc:Fallback>
    </mc:AlternateContent>
    <mc:AlternateContent xmlns:mc="http://schemas.openxmlformats.org/markup-compatibility/2006">
      <mc:Choice Requires="x14">
        <oleObject progId="ChemDraw.Document.6.0" shapeId="3724" r:id="rId1108">
          <objectPr defaultSize="0" autoPict="0" r:id="rId1109">
            <anchor moveWithCells="1" sizeWithCells="1">
              <from>
                <xdr:col>4</xdr:col>
                <xdr:colOff>333375</xdr:colOff>
                <xdr:row>637</xdr:row>
                <xdr:rowOff>142875</xdr:rowOff>
              </from>
              <to>
                <xdr:col>4</xdr:col>
                <xdr:colOff>1419225</xdr:colOff>
                <xdr:row>637</xdr:row>
                <xdr:rowOff>1076325</xdr:rowOff>
              </to>
            </anchor>
          </objectPr>
        </oleObject>
      </mc:Choice>
      <mc:Fallback>
        <oleObject progId="ChemDraw.Document.6.0" shapeId="3724" r:id="rId1108"/>
      </mc:Fallback>
    </mc:AlternateContent>
    <mc:AlternateContent xmlns:mc="http://schemas.openxmlformats.org/markup-compatibility/2006">
      <mc:Choice Requires="x14">
        <oleObject progId="ChemDraw.Document.6.0" shapeId="3725" r:id="rId1110">
          <objectPr defaultSize="0" autoPict="0" r:id="rId1111">
            <anchor moveWithCells="1">
              <from>
                <xdr:col>4</xdr:col>
                <xdr:colOff>466725</xdr:colOff>
                <xdr:row>638</xdr:row>
                <xdr:rowOff>85725</xdr:rowOff>
              </from>
              <to>
                <xdr:col>4</xdr:col>
                <xdr:colOff>1504950</xdr:colOff>
                <xdr:row>638</xdr:row>
                <xdr:rowOff>1123950</xdr:rowOff>
              </to>
            </anchor>
          </objectPr>
        </oleObject>
      </mc:Choice>
      <mc:Fallback>
        <oleObject progId="ChemDraw.Document.6.0" shapeId="3725" r:id="rId1110"/>
      </mc:Fallback>
    </mc:AlternateContent>
    <mc:AlternateContent xmlns:mc="http://schemas.openxmlformats.org/markup-compatibility/2006">
      <mc:Choice Requires="x14">
        <oleObject progId="ChemDraw.Document.6.0" shapeId="3726" r:id="rId1112">
          <objectPr defaultSize="0" autoPict="0" r:id="rId1113">
            <anchor moveWithCells="1">
              <from>
                <xdr:col>4</xdr:col>
                <xdr:colOff>533400</xdr:colOff>
                <xdr:row>635</xdr:row>
                <xdr:rowOff>57150</xdr:rowOff>
              </from>
              <to>
                <xdr:col>4</xdr:col>
                <xdr:colOff>1362075</xdr:colOff>
                <xdr:row>635</xdr:row>
                <xdr:rowOff>1076325</xdr:rowOff>
              </to>
            </anchor>
          </objectPr>
        </oleObject>
      </mc:Choice>
      <mc:Fallback>
        <oleObject progId="ChemDraw.Document.6.0" shapeId="3726" r:id="rId1112"/>
      </mc:Fallback>
    </mc:AlternateContent>
    <mc:AlternateContent xmlns:mc="http://schemas.openxmlformats.org/markup-compatibility/2006">
      <mc:Choice Requires="x14">
        <oleObject progId="ChemDraw.Document.6.0" shapeId="3727" r:id="rId1114">
          <objectPr defaultSize="0" autoPict="0" r:id="rId1115">
            <anchor moveWithCells="1" sizeWithCells="1">
              <from>
                <xdr:col>4</xdr:col>
                <xdr:colOff>638175</xdr:colOff>
                <xdr:row>639</xdr:row>
                <xdr:rowOff>57150</xdr:rowOff>
              </from>
              <to>
                <xdr:col>4</xdr:col>
                <xdr:colOff>1304925</xdr:colOff>
                <xdr:row>639</xdr:row>
                <xdr:rowOff>1085850</xdr:rowOff>
              </to>
            </anchor>
          </objectPr>
        </oleObject>
      </mc:Choice>
      <mc:Fallback>
        <oleObject progId="ChemDraw.Document.6.0" shapeId="3727" r:id="rId1114"/>
      </mc:Fallback>
    </mc:AlternateContent>
    <mc:AlternateContent xmlns:mc="http://schemas.openxmlformats.org/markup-compatibility/2006">
      <mc:Choice Requires="x14">
        <oleObject progId="ChemDraw.Document.6.0" shapeId="3728" r:id="rId1116">
          <objectPr defaultSize="0" autoPict="0" r:id="rId1117">
            <anchor moveWithCells="1" sizeWithCells="1">
              <from>
                <xdr:col>4</xdr:col>
                <xdr:colOff>95250</xdr:colOff>
                <xdr:row>640</xdr:row>
                <xdr:rowOff>190500</xdr:rowOff>
              </from>
              <to>
                <xdr:col>4</xdr:col>
                <xdr:colOff>1962150</xdr:colOff>
                <xdr:row>640</xdr:row>
                <xdr:rowOff>742950</xdr:rowOff>
              </to>
            </anchor>
          </objectPr>
        </oleObject>
      </mc:Choice>
      <mc:Fallback>
        <oleObject progId="ChemDraw.Document.6.0" shapeId="3728" r:id="rId1116"/>
      </mc:Fallback>
    </mc:AlternateContent>
    <mc:AlternateContent xmlns:mc="http://schemas.openxmlformats.org/markup-compatibility/2006">
      <mc:Choice Requires="x14">
        <oleObject progId="ChemDraw.Document.6.0" shapeId="3729" r:id="rId1118">
          <objectPr defaultSize="0" r:id="rId1119">
            <anchor moveWithCells="1" sizeWithCells="1">
              <from>
                <xdr:col>4</xdr:col>
                <xdr:colOff>676275</xdr:colOff>
                <xdr:row>641</xdr:row>
                <xdr:rowOff>95250</xdr:rowOff>
              </from>
              <to>
                <xdr:col>4</xdr:col>
                <xdr:colOff>1362075</xdr:colOff>
                <xdr:row>641</xdr:row>
                <xdr:rowOff>1085850</xdr:rowOff>
              </to>
            </anchor>
          </objectPr>
        </oleObject>
      </mc:Choice>
      <mc:Fallback>
        <oleObject progId="ChemDraw.Document.6.0" shapeId="3729" r:id="rId1118"/>
      </mc:Fallback>
    </mc:AlternateContent>
    <mc:AlternateContent xmlns:mc="http://schemas.openxmlformats.org/markup-compatibility/2006">
      <mc:Choice Requires="x14">
        <oleObject progId="ChemDraw.Document.6.0" shapeId="3730" r:id="rId1120">
          <objectPr defaultSize="0" autoPict="0" r:id="rId1121">
            <anchor moveWithCells="1" sizeWithCells="1">
              <from>
                <xdr:col>4</xdr:col>
                <xdr:colOff>142875</xdr:colOff>
                <xdr:row>642</xdr:row>
                <xdr:rowOff>104775</xdr:rowOff>
              </from>
              <to>
                <xdr:col>4</xdr:col>
                <xdr:colOff>1619250</xdr:colOff>
                <xdr:row>642</xdr:row>
                <xdr:rowOff>1123950</xdr:rowOff>
              </to>
            </anchor>
          </objectPr>
        </oleObject>
      </mc:Choice>
      <mc:Fallback>
        <oleObject progId="ChemDraw.Document.6.0" shapeId="3730" r:id="rId1120"/>
      </mc:Fallback>
    </mc:AlternateContent>
    <mc:AlternateContent xmlns:mc="http://schemas.openxmlformats.org/markup-compatibility/2006">
      <mc:Choice Requires="x14">
        <oleObject progId="ChemDraw.Document.6.0" shapeId="5231" r:id="rId1122">
          <objectPr defaultSize="0" autoPict="0" r:id="rId1123">
            <anchor moveWithCells="1" sizeWithCells="1">
              <from>
                <xdr:col>4</xdr:col>
                <xdr:colOff>323850</xdr:colOff>
                <xdr:row>646</xdr:row>
                <xdr:rowOff>114300</xdr:rowOff>
              </from>
              <to>
                <xdr:col>4</xdr:col>
                <xdr:colOff>1409700</xdr:colOff>
                <xdr:row>646</xdr:row>
                <xdr:rowOff>1162050</xdr:rowOff>
              </to>
            </anchor>
          </objectPr>
        </oleObject>
      </mc:Choice>
      <mc:Fallback>
        <oleObject progId="ChemDraw.Document.6.0" shapeId="5231" r:id="rId1122"/>
      </mc:Fallback>
    </mc:AlternateContent>
    <mc:AlternateContent xmlns:mc="http://schemas.openxmlformats.org/markup-compatibility/2006">
      <mc:Choice Requires="x14">
        <oleObject progId="ChemDraw.Document.6.0" shapeId="5232" r:id="rId1124">
          <objectPr defaultSize="0" autoPict="0" r:id="rId1125">
            <anchor moveWithCells="1">
              <from>
                <xdr:col>4</xdr:col>
                <xdr:colOff>295275</xdr:colOff>
                <xdr:row>647</xdr:row>
                <xdr:rowOff>85725</xdr:rowOff>
              </from>
              <to>
                <xdr:col>4</xdr:col>
                <xdr:colOff>1476375</xdr:colOff>
                <xdr:row>647</xdr:row>
                <xdr:rowOff>1143000</xdr:rowOff>
              </to>
            </anchor>
          </objectPr>
        </oleObject>
      </mc:Choice>
      <mc:Fallback>
        <oleObject progId="ChemDraw.Document.6.0" shapeId="5232" r:id="rId1124"/>
      </mc:Fallback>
    </mc:AlternateContent>
    <mc:AlternateContent xmlns:mc="http://schemas.openxmlformats.org/markup-compatibility/2006">
      <mc:Choice Requires="x14">
        <oleObject progId="ChemDraw.Document.6.0" shapeId="5234" r:id="rId1126">
          <objectPr defaultSize="0" autoPict="0" r:id="rId1127">
            <anchor moveWithCells="1">
              <from>
                <xdr:col>4</xdr:col>
                <xdr:colOff>85725</xdr:colOff>
                <xdr:row>330</xdr:row>
                <xdr:rowOff>104775</xdr:rowOff>
              </from>
              <to>
                <xdr:col>4</xdr:col>
                <xdr:colOff>1714500</xdr:colOff>
                <xdr:row>330</xdr:row>
                <xdr:rowOff>1047750</xdr:rowOff>
              </to>
            </anchor>
          </objectPr>
        </oleObject>
      </mc:Choice>
      <mc:Fallback>
        <oleObject progId="ChemDraw.Document.6.0" shapeId="5234" r:id="rId1126"/>
      </mc:Fallback>
    </mc:AlternateContent>
    <mc:AlternateContent xmlns:mc="http://schemas.openxmlformats.org/markup-compatibility/2006">
      <mc:Choice Requires="x14">
        <oleObject progId="ChemDraw.Document.6.0" shapeId="5235" r:id="rId1128">
          <objectPr defaultSize="0" autoPict="0" r:id="rId1129">
            <anchor moveWithCells="1">
              <from>
                <xdr:col>4</xdr:col>
                <xdr:colOff>257175</xdr:colOff>
                <xdr:row>648</xdr:row>
                <xdr:rowOff>66675</xdr:rowOff>
              </from>
              <to>
                <xdr:col>4</xdr:col>
                <xdr:colOff>1590675</xdr:colOff>
                <xdr:row>648</xdr:row>
                <xdr:rowOff>1123950</xdr:rowOff>
              </to>
            </anchor>
          </objectPr>
        </oleObject>
      </mc:Choice>
      <mc:Fallback>
        <oleObject progId="ChemDraw.Document.6.0" shapeId="5235" r:id="rId1128"/>
      </mc:Fallback>
    </mc:AlternateContent>
    <mc:AlternateContent xmlns:mc="http://schemas.openxmlformats.org/markup-compatibility/2006">
      <mc:Choice Requires="x14">
        <oleObject progId="ChemDraw.Document.6.0" shapeId="5238" r:id="rId1130">
          <objectPr defaultSize="0" autoPict="0" r:id="rId1131">
            <anchor moveWithCells="1">
              <from>
                <xdr:col>4</xdr:col>
                <xdr:colOff>381000</xdr:colOff>
                <xdr:row>649</xdr:row>
                <xdr:rowOff>85725</xdr:rowOff>
              </from>
              <to>
                <xdr:col>4</xdr:col>
                <xdr:colOff>1504950</xdr:colOff>
                <xdr:row>649</xdr:row>
                <xdr:rowOff>1162050</xdr:rowOff>
              </to>
            </anchor>
          </objectPr>
        </oleObject>
      </mc:Choice>
      <mc:Fallback>
        <oleObject progId="ChemDraw.Document.6.0" shapeId="5238" r:id="rId1130"/>
      </mc:Fallback>
    </mc:AlternateContent>
    <mc:AlternateContent xmlns:mc="http://schemas.openxmlformats.org/markup-compatibility/2006">
      <mc:Choice Requires="x14">
        <oleObject progId="ChemDraw.Document.6.0" shapeId="5239" r:id="rId1132">
          <objectPr defaultSize="0" autoPict="0" r:id="rId1133">
            <anchor moveWithCells="1">
              <from>
                <xdr:col>4</xdr:col>
                <xdr:colOff>104775</xdr:colOff>
                <xdr:row>385</xdr:row>
                <xdr:rowOff>114300</xdr:rowOff>
              </from>
              <to>
                <xdr:col>4</xdr:col>
                <xdr:colOff>1600200</xdr:colOff>
                <xdr:row>385</xdr:row>
                <xdr:rowOff>933450</xdr:rowOff>
              </to>
            </anchor>
          </objectPr>
        </oleObject>
      </mc:Choice>
      <mc:Fallback>
        <oleObject progId="ChemDraw.Document.6.0" shapeId="5239" r:id="rId1132"/>
      </mc:Fallback>
    </mc:AlternateContent>
    <mc:AlternateContent xmlns:mc="http://schemas.openxmlformats.org/markup-compatibility/2006">
      <mc:Choice Requires="x14">
        <oleObject progId="ChemDraw.Document.6.0" shapeId="5240" r:id="rId1134">
          <objectPr defaultSize="0" autoPict="0" r:id="rId1135">
            <anchor moveWithCells="1">
              <from>
                <xdr:col>4</xdr:col>
                <xdr:colOff>85725</xdr:colOff>
                <xdr:row>386</xdr:row>
                <xdr:rowOff>104775</xdr:rowOff>
              </from>
              <to>
                <xdr:col>4</xdr:col>
                <xdr:colOff>1933575</xdr:colOff>
                <xdr:row>386</xdr:row>
                <xdr:rowOff>971550</xdr:rowOff>
              </to>
            </anchor>
          </objectPr>
        </oleObject>
      </mc:Choice>
      <mc:Fallback>
        <oleObject progId="ChemDraw.Document.6.0" shapeId="5240" r:id="rId1134"/>
      </mc:Fallback>
    </mc:AlternateContent>
    <mc:AlternateContent xmlns:mc="http://schemas.openxmlformats.org/markup-compatibility/2006">
      <mc:Choice Requires="x14">
        <oleObject progId="ChemDraw.Document.6.0" shapeId="6296" r:id="rId1136">
          <objectPr defaultSize="0" autoPict="0" r:id="rId1137">
            <anchor moveWithCells="1">
              <from>
                <xdr:col>4</xdr:col>
                <xdr:colOff>95250</xdr:colOff>
                <xdr:row>651</xdr:row>
                <xdr:rowOff>419100</xdr:rowOff>
              </from>
              <to>
                <xdr:col>4</xdr:col>
                <xdr:colOff>1924050</xdr:colOff>
                <xdr:row>651</xdr:row>
                <xdr:rowOff>857250</xdr:rowOff>
              </to>
            </anchor>
          </objectPr>
        </oleObject>
      </mc:Choice>
      <mc:Fallback>
        <oleObject progId="ChemDraw.Document.6.0" shapeId="6296" r:id="rId1136"/>
      </mc:Fallback>
    </mc:AlternateContent>
    <mc:AlternateContent xmlns:mc="http://schemas.openxmlformats.org/markup-compatibility/2006">
      <mc:Choice Requires="x14">
        <oleObject progId="ChemDraw.Document.6.0" shapeId="6299" r:id="rId1138">
          <objectPr defaultSize="0" autoPict="0" r:id="rId1139">
            <anchor moveWithCells="1">
              <from>
                <xdr:col>4</xdr:col>
                <xdr:colOff>66675</xdr:colOff>
                <xdr:row>654</xdr:row>
                <xdr:rowOff>276225</xdr:rowOff>
              </from>
              <to>
                <xdr:col>4</xdr:col>
                <xdr:colOff>1933575</xdr:colOff>
                <xdr:row>654</xdr:row>
                <xdr:rowOff>600075</xdr:rowOff>
              </to>
            </anchor>
          </objectPr>
        </oleObject>
      </mc:Choice>
      <mc:Fallback>
        <oleObject progId="ChemDraw.Document.6.0" shapeId="6299" r:id="rId1138"/>
      </mc:Fallback>
    </mc:AlternateContent>
    <mc:AlternateContent xmlns:mc="http://schemas.openxmlformats.org/markup-compatibility/2006">
      <mc:Choice Requires="x14">
        <oleObject progId="ChemDraw.Document.6.0" shapeId="6301" r:id="rId1140">
          <objectPr defaultSize="0" autoPict="0" r:id="rId1141">
            <anchor moveWithCells="1">
              <from>
                <xdr:col>4</xdr:col>
                <xdr:colOff>104775</xdr:colOff>
                <xdr:row>153</xdr:row>
                <xdr:rowOff>104775</xdr:rowOff>
              </from>
              <to>
                <xdr:col>4</xdr:col>
                <xdr:colOff>1790700</xdr:colOff>
                <xdr:row>153</xdr:row>
                <xdr:rowOff>790575</xdr:rowOff>
              </to>
            </anchor>
          </objectPr>
        </oleObject>
      </mc:Choice>
      <mc:Fallback>
        <oleObject progId="ChemDraw.Document.6.0" shapeId="6301" r:id="rId1140"/>
      </mc:Fallback>
    </mc:AlternateContent>
    <mc:AlternateContent xmlns:mc="http://schemas.openxmlformats.org/markup-compatibility/2006">
      <mc:Choice Requires="x14">
        <oleObject progId="ChemDraw.Document.6.0" shapeId="6305" r:id="rId1142">
          <objectPr defaultSize="0" autoPict="0" r:id="rId1143">
            <anchor moveWithCells="1">
              <from>
                <xdr:col>4</xdr:col>
                <xdr:colOff>485775</xdr:colOff>
                <xdr:row>656</xdr:row>
                <xdr:rowOff>85725</xdr:rowOff>
              </from>
              <to>
                <xdr:col>4</xdr:col>
                <xdr:colOff>1590675</xdr:colOff>
                <xdr:row>656</xdr:row>
                <xdr:rowOff>1123950</xdr:rowOff>
              </to>
            </anchor>
          </objectPr>
        </oleObject>
      </mc:Choice>
      <mc:Fallback>
        <oleObject progId="ChemDraw.Document.6.0" shapeId="6305" r:id="rId1142"/>
      </mc:Fallback>
    </mc:AlternateContent>
    <mc:AlternateContent xmlns:mc="http://schemas.openxmlformats.org/markup-compatibility/2006">
      <mc:Choice Requires="x14">
        <oleObject progId="ChemDraw.Document.6.0" shapeId="6306" r:id="rId1144">
          <objectPr defaultSize="0" r:id="rId1145">
            <anchor moveWithCells="1">
              <from>
                <xdr:col>4</xdr:col>
                <xdr:colOff>228600</xdr:colOff>
                <xdr:row>811</xdr:row>
                <xdr:rowOff>161925</xdr:rowOff>
              </from>
              <to>
                <xdr:col>4</xdr:col>
                <xdr:colOff>1543050</xdr:colOff>
                <xdr:row>811</xdr:row>
                <xdr:rowOff>742950</xdr:rowOff>
              </to>
            </anchor>
          </objectPr>
        </oleObject>
      </mc:Choice>
      <mc:Fallback>
        <oleObject progId="ChemDraw.Document.6.0" shapeId="6306" r:id="rId1144"/>
      </mc:Fallback>
    </mc:AlternateContent>
    <mc:AlternateContent xmlns:mc="http://schemas.openxmlformats.org/markup-compatibility/2006">
      <mc:Choice Requires="x14">
        <oleObject progId="ChemDraw.Document.6.0" shapeId="6307" r:id="rId1146">
          <objectPr defaultSize="0" autoPict="0" r:id="rId1147">
            <anchor moveWithCells="1">
              <from>
                <xdr:col>4</xdr:col>
                <xdr:colOff>419100</xdr:colOff>
                <xdr:row>657</xdr:row>
                <xdr:rowOff>76200</xdr:rowOff>
              </from>
              <to>
                <xdr:col>4</xdr:col>
                <xdr:colOff>1409700</xdr:colOff>
                <xdr:row>657</xdr:row>
                <xdr:rowOff>1076325</xdr:rowOff>
              </to>
            </anchor>
          </objectPr>
        </oleObject>
      </mc:Choice>
      <mc:Fallback>
        <oleObject progId="ChemDraw.Document.6.0" shapeId="6307" r:id="rId1146"/>
      </mc:Fallback>
    </mc:AlternateContent>
    <mc:AlternateContent xmlns:mc="http://schemas.openxmlformats.org/markup-compatibility/2006">
      <mc:Choice Requires="x14">
        <oleObject progId="ChemDraw.Document.6.0" shapeId="6310" r:id="rId1148">
          <objectPr defaultSize="0" autoPict="0" r:id="rId1149">
            <anchor moveWithCells="1">
              <from>
                <xdr:col>4</xdr:col>
                <xdr:colOff>457200</xdr:colOff>
                <xdr:row>812</xdr:row>
                <xdr:rowOff>123825</xdr:rowOff>
              </from>
              <to>
                <xdr:col>4</xdr:col>
                <xdr:colOff>1114425</xdr:colOff>
                <xdr:row>812</xdr:row>
                <xdr:rowOff>1095375</xdr:rowOff>
              </to>
            </anchor>
          </objectPr>
        </oleObject>
      </mc:Choice>
      <mc:Fallback>
        <oleObject progId="ChemDraw.Document.6.0" shapeId="6310" r:id="rId1148"/>
      </mc:Fallback>
    </mc:AlternateContent>
    <mc:AlternateContent xmlns:mc="http://schemas.openxmlformats.org/markup-compatibility/2006">
      <mc:Choice Requires="x14">
        <oleObject progId="ChemDraw.Document.6.0" shapeId="6311" r:id="rId1150">
          <objectPr defaultSize="0" autoPict="0" r:id="rId1151">
            <anchor moveWithCells="1">
              <from>
                <xdr:col>4</xdr:col>
                <xdr:colOff>333375</xdr:colOff>
                <xdr:row>387</xdr:row>
                <xdr:rowOff>95250</xdr:rowOff>
              </from>
              <to>
                <xdr:col>4</xdr:col>
                <xdr:colOff>1524000</xdr:colOff>
                <xdr:row>387</xdr:row>
                <xdr:rowOff>1095375</xdr:rowOff>
              </to>
            </anchor>
          </objectPr>
        </oleObject>
      </mc:Choice>
      <mc:Fallback>
        <oleObject progId="ChemDraw.Document.6.0" shapeId="6311" r:id="rId1150"/>
      </mc:Fallback>
    </mc:AlternateContent>
    <mc:AlternateContent xmlns:mc="http://schemas.openxmlformats.org/markup-compatibility/2006">
      <mc:Choice Requires="x14">
        <oleObject progId="ChemDraw.Document.6.0" shapeId="6312" r:id="rId1152">
          <objectPr defaultSize="0" autoPict="0" r:id="rId1153">
            <anchor moveWithCells="1">
              <from>
                <xdr:col>4</xdr:col>
                <xdr:colOff>390525</xdr:colOff>
                <xdr:row>331</xdr:row>
                <xdr:rowOff>161925</xdr:rowOff>
              </from>
              <to>
                <xdr:col>4</xdr:col>
                <xdr:colOff>1076325</xdr:colOff>
                <xdr:row>331</xdr:row>
                <xdr:rowOff>1028700</xdr:rowOff>
              </to>
            </anchor>
          </objectPr>
        </oleObject>
      </mc:Choice>
      <mc:Fallback>
        <oleObject progId="ChemDraw.Document.6.0" shapeId="6312" r:id="rId1152"/>
      </mc:Fallback>
    </mc:AlternateContent>
    <mc:AlternateContent xmlns:mc="http://schemas.openxmlformats.org/markup-compatibility/2006">
      <mc:Choice Requires="x14">
        <oleObject progId="ChemDraw.Document.6.0" shapeId="6316" r:id="rId1154">
          <objectPr defaultSize="0" autoPict="0" r:id="rId1155">
            <anchor moveWithCells="1">
              <from>
                <xdr:col>4</xdr:col>
                <xdr:colOff>457200</xdr:colOff>
                <xdr:row>332</xdr:row>
                <xdr:rowOff>57150</xdr:rowOff>
              </from>
              <to>
                <xdr:col>4</xdr:col>
                <xdr:colOff>1362075</xdr:colOff>
                <xdr:row>332</xdr:row>
                <xdr:rowOff>1162050</xdr:rowOff>
              </to>
            </anchor>
          </objectPr>
        </oleObject>
      </mc:Choice>
      <mc:Fallback>
        <oleObject progId="ChemDraw.Document.6.0" shapeId="6316" r:id="rId1154"/>
      </mc:Fallback>
    </mc:AlternateContent>
    <mc:AlternateContent xmlns:mc="http://schemas.openxmlformats.org/markup-compatibility/2006">
      <mc:Choice Requires="x14">
        <oleObject progId="ChemDraw.Document.6.0" shapeId="6317" r:id="rId1156">
          <objectPr defaultSize="0" autoPict="0" r:id="rId1157">
            <anchor moveWithCells="1">
              <from>
                <xdr:col>4</xdr:col>
                <xdr:colOff>104775</xdr:colOff>
                <xdr:row>661</xdr:row>
                <xdr:rowOff>104775</xdr:rowOff>
              </from>
              <to>
                <xdr:col>4</xdr:col>
                <xdr:colOff>1790700</xdr:colOff>
                <xdr:row>661</xdr:row>
                <xdr:rowOff>838200</xdr:rowOff>
              </to>
            </anchor>
          </objectPr>
        </oleObject>
      </mc:Choice>
      <mc:Fallback>
        <oleObject progId="ChemDraw.Document.6.0" shapeId="6317" r:id="rId1156"/>
      </mc:Fallback>
    </mc:AlternateContent>
    <mc:AlternateContent xmlns:mc="http://schemas.openxmlformats.org/markup-compatibility/2006">
      <mc:Choice Requires="x14">
        <oleObject progId="ChemDraw.Document.6.0" shapeId="6318" r:id="rId1158">
          <objectPr defaultSize="0" autoPict="0" r:id="rId1159">
            <anchor moveWithCells="1">
              <from>
                <xdr:col>4</xdr:col>
                <xdr:colOff>152400</xdr:colOff>
                <xdr:row>662</xdr:row>
                <xdr:rowOff>209550</xdr:rowOff>
              </from>
              <to>
                <xdr:col>4</xdr:col>
                <xdr:colOff>1600200</xdr:colOff>
                <xdr:row>662</xdr:row>
                <xdr:rowOff>762000</xdr:rowOff>
              </to>
            </anchor>
          </objectPr>
        </oleObject>
      </mc:Choice>
      <mc:Fallback>
        <oleObject progId="ChemDraw.Document.6.0" shapeId="6318" r:id="rId1158"/>
      </mc:Fallback>
    </mc:AlternateContent>
    <mc:AlternateContent xmlns:mc="http://schemas.openxmlformats.org/markup-compatibility/2006">
      <mc:Choice Requires="x14">
        <oleObject progId="ChemDraw.Document.6.0" shapeId="6319" r:id="rId1160">
          <objectPr defaultSize="0" r:id="rId1161">
            <anchor moveWithCells="1">
              <from>
                <xdr:col>4</xdr:col>
                <xdr:colOff>438150</xdr:colOff>
                <xdr:row>663</xdr:row>
                <xdr:rowOff>133350</xdr:rowOff>
              </from>
              <to>
                <xdr:col>4</xdr:col>
                <xdr:colOff>1400175</xdr:colOff>
                <xdr:row>663</xdr:row>
                <xdr:rowOff>971550</xdr:rowOff>
              </to>
            </anchor>
          </objectPr>
        </oleObject>
      </mc:Choice>
      <mc:Fallback>
        <oleObject progId="ChemDraw.Document.6.0" shapeId="6319" r:id="rId1160"/>
      </mc:Fallback>
    </mc:AlternateContent>
    <mc:AlternateContent xmlns:mc="http://schemas.openxmlformats.org/markup-compatibility/2006">
      <mc:Choice Requires="x14">
        <oleObject progId="ChemDraw.Document.6.0" shapeId="6320" r:id="rId1162">
          <objectPr defaultSize="0" r:id="rId1163">
            <anchor moveWithCells="1">
              <from>
                <xdr:col>4</xdr:col>
                <xdr:colOff>457200</xdr:colOff>
                <xdr:row>665</xdr:row>
                <xdr:rowOff>104775</xdr:rowOff>
              </from>
              <to>
                <xdr:col>4</xdr:col>
                <xdr:colOff>1409700</xdr:colOff>
                <xdr:row>665</xdr:row>
                <xdr:rowOff>1047750</xdr:rowOff>
              </to>
            </anchor>
          </objectPr>
        </oleObject>
      </mc:Choice>
      <mc:Fallback>
        <oleObject progId="ChemDraw.Document.6.0" shapeId="6320" r:id="rId1162"/>
      </mc:Fallback>
    </mc:AlternateContent>
    <mc:AlternateContent xmlns:mc="http://schemas.openxmlformats.org/markup-compatibility/2006">
      <mc:Choice Requires="x14">
        <oleObject progId="ChemDraw.Document.6.0" shapeId="6321" r:id="rId1164">
          <objectPr defaultSize="0" autoPict="0" r:id="rId1165">
            <anchor moveWithCells="1">
              <from>
                <xdr:col>4</xdr:col>
                <xdr:colOff>361950</xdr:colOff>
                <xdr:row>664</xdr:row>
                <xdr:rowOff>85725</xdr:rowOff>
              </from>
              <to>
                <xdr:col>4</xdr:col>
                <xdr:colOff>1447800</xdr:colOff>
                <xdr:row>664</xdr:row>
                <xdr:rowOff>1143000</xdr:rowOff>
              </to>
            </anchor>
          </objectPr>
        </oleObject>
      </mc:Choice>
      <mc:Fallback>
        <oleObject progId="ChemDraw.Document.6.0" shapeId="6321" r:id="rId1164"/>
      </mc:Fallback>
    </mc:AlternateContent>
    <mc:AlternateContent xmlns:mc="http://schemas.openxmlformats.org/markup-compatibility/2006">
      <mc:Choice Requires="x14">
        <oleObject progId="ChemDraw.Document.6.0" shapeId="6323" r:id="rId1166">
          <objectPr defaultSize="0" autoPict="0" r:id="rId1167">
            <anchor moveWithCells="1">
              <from>
                <xdr:col>4</xdr:col>
                <xdr:colOff>409575</xdr:colOff>
                <xdr:row>667</xdr:row>
                <xdr:rowOff>104775</xdr:rowOff>
              </from>
              <to>
                <xdr:col>4</xdr:col>
                <xdr:colOff>1495425</xdr:colOff>
                <xdr:row>667</xdr:row>
                <xdr:rowOff>1028700</xdr:rowOff>
              </to>
            </anchor>
          </objectPr>
        </oleObject>
      </mc:Choice>
      <mc:Fallback>
        <oleObject progId="ChemDraw.Document.6.0" shapeId="6323" r:id="rId1166"/>
      </mc:Fallback>
    </mc:AlternateContent>
    <mc:AlternateContent xmlns:mc="http://schemas.openxmlformats.org/markup-compatibility/2006">
      <mc:Choice Requires="x14">
        <oleObject progId="ChemDraw.Document.6.0" shapeId="6324" r:id="rId1168">
          <objectPr defaultSize="0" autoPict="0" r:id="rId1169">
            <anchor moveWithCells="1" sizeWithCells="1">
              <from>
                <xdr:col>4</xdr:col>
                <xdr:colOff>304800</xdr:colOff>
                <xdr:row>668</xdr:row>
                <xdr:rowOff>57150</xdr:rowOff>
              </from>
              <to>
                <xdr:col>4</xdr:col>
                <xdr:colOff>1762125</xdr:colOff>
                <xdr:row>668</xdr:row>
                <xdr:rowOff>981075</xdr:rowOff>
              </to>
            </anchor>
          </objectPr>
        </oleObject>
      </mc:Choice>
      <mc:Fallback>
        <oleObject progId="ChemDraw.Document.6.0" shapeId="6324" r:id="rId1168"/>
      </mc:Fallback>
    </mc:AlternateContent>
    <mc:AlternateContent xmlns:mc="http://schemas.openxmlformats.org/markup-compatibility/2006">
      <mc:Choice Requires="x14">
        <oleObject progId="ChemDraw.Document.6.0" shapeId="6325" r:id="rId1170">
          <objectPr defaultSize="0" autoPict="0" r:id="rId1171">
            <anchor moveWithCells="1" sizeWithCells="1">
              <from>
                <xdr:col>4</xdr:col>
                <xdr:colOff>142875</xdr:colOff>
                <xdr:row>677</xdr:row>
                <xdr:rowOff>152400</xdr:rowOff>
              </from>
              <to>
                <xdr:col>4</xdr:col>
                <xdr:colOff>1581150</xdr:colOff>
                <xdr:row>677</xdr:row>
                <xdr:rowOff>971550</xdr:rowOff>
              </to>
            </anchor>
          </objectPr>
        </oleObject>
      </mc:Choice>
      <mc:Fallback>
        <oleObject progId="ChemDraw.Document.6.0" shapeId="6325" r:id="rId1170"/>
      </mc:Fallback>
    </mc:AlternateContent>
    <mc:AlternateContent xmlns:mc="http://schemas.openxmlformats.org/markup-compatibility/2006">
      <mc:Choice Requires="x14">
        <oleObject progId="ChemDraw.Document.6.0" shapeId="6327" r:id="rId1172">
          <objectPr defaultSize="0" autoPict="0" r:id="rId1173">
            <anchor moveWithCells="1">
              <from>
                <xdr:col>4</xdr:col>
                <xdr:colOff>342900</xdr:colOff>
                <xdr:row>678</xdr:row>
                <xdr:rowOff>114300</xdr:rowOff>
              </from>
              <to>
                <xdr:col>4</xdr:col>
                <xdr:colOff>1571625</xdr:colOff>
                <xdr:row>678</xdr:row>
                <xdr:rowOff>1066800</xdr:rowOff>
              </to>
            </anchor>
          </objectPr>
        </oleObject>
      </mc:Choice>
      <mc:Fallback>
        <oleObject progId="ChemDraw.Document.6.0" shapeId="6327" r:id="rId1172"/>
      </mc:Fallback>
    </mc:AlternateContent>
    <mc:AlternateContent xmlns:mc="http://schemas.openxmlformats.org/markup-compatibility/2006">
      <mc:Choice Requires="x14">
        <oleObject progId="ChemDraw.Document.6.0" shapeId="6328" r:id="rId1174">
          <objectPr defaultSize="0" r:id="rId1175">
            <anchor moveWithCells="1">
              <from>
                <xdr:col>4</xdr:col>
                <xdr:colOff>342900</xdr:colOff>
                <xdr:row>679</xdr:row>
                <xdr:rowOff>161925</xdr:rowOff>
              </from>
              <to>
                <xdr:col>4</xdr:col>
                <xdr:colOff>1381125</xdr:colOff>
                <xdr:row>679</xdr:row>
                <xdr:rowOff>1123950</xdr:rowOff>
              </to>
            </anchor>
          </objectPr>
        </oleObject>
      </mc:Choice>
      <mc:Fallback>
        <oleObject progId="ChemDraw.Document.6.0" shapeId="6328" r:id="rId1174"/>
      </mc:Fallback>
    </mc:AlternateContent>
    <mc:AlternateContent xmlns:mc="http://schemas.openxmlformats.org/markup-compatibility/2006">
      <mc:Choice Requires="x14">
        <oleObject progId="ChemDraw.Document.6.0" shapeId="6331" r:id="rId1176">
          <objectPr defaultSize="0" autoPict="0" r:id="rId1177">
            <anchor moveWithCells="1">
              <from>
                <xdr:col>4</xdr:col>
                <xdr:colOff>228600</xdr:colOff>
                <xdr:row>680</xdr:row>
                <xdr:rowOff>123825</xdr:rowOff>
              </from>
              <to>
                <xdr:col>4</xdr:col>
                <xdr:colOff>1828800</xdr:colOff>
                <xdr:row>680</xdr:row>
                <xdr:rowOff>1114425</xdr:rowOff>
              </to>
            </anchor>
          </objectPr>
        </oleObject>
      </mc:Choice>
      <mc:Fallback>
        <oleObject progId="ChemDraw.Document.6.0" shapeId="6331" r:id="rId1176"/>
      </mc:Fallback>
    </mc:AlternateContent>
    <mc:AlternateContent xmlns:mc="http://schemas.openxmlformats.org/markup-compatibility/2006">
      <mc:Choice Requires="x14">
        <oleObject progId="ChemDraw.Document.6.0" shapeId="6333" r:id="rId1178">
          <objectPr defaultSize="0" autoPict="0" r:id="rId1179">
            <anchor moveWithCells="1">
              <from>
                <xdr:col>4</xdr:col>
                <xdr:colOff>123825</xdr:colOff>
                <xdr:row>681</xdr:row>
                <xdr:rowOff>152400</xdr:rowOff>
              </from>
              <to>
                <xdr:col>4</xdr:col>
                <xdr:colOff>1781175</xdr:colOff>
                <xdr:row>681</xdr:row>
                <xdr:rowOff>1019175</xdr:rowOff>
              </to>
            </anchor>
          </objectPr>
        </oleObject>
      </mc:Choice>
      <mc:Fallback>
        <oleObject progId="ChemDraw.Document.6.0" shapeId="6333" r:id="rId1178"/>
      </mc:Fallback>
    </mc:AlternateContent>
    <mc:AlternateContent xmlns:mc="http://schemas.openxmlformats.org/markup-compatibility/2006">
      <mc:Choice Requires="x14">
        <oleObject progId="ChemDraw.Document.6.0" shapeId="6336" r:id="rId1180">
          <objectPr defaultSize="0" r:id="rId1181">
            <anchor moveWithCells="1">
              <from>
                <xdr:col>4</xdr:col>
                <xdr:colOff>152400</xdr:colOff>
                <xdr:row>682</xdr:row>
                <xdr:rowOff>104775</xdr:rowOff>
              </from>
              <to>
                <xdr:col>4</xdr:col>
                <xdr:colOff>1695450</xdr:colOff>
                <xdr:row>682</xdr:row>
                <xdr:rowOff>885825</xdr:rowOff>
              </to>
            </anchor>
          </objectPr>
        </oleObject>
      </mc:Choice>
      <mc:Fallback>
        <oleObject progId="ChemDraw.Document.6.0" shapeId="6336" r:id="rId1180"/>
      </mc:Fallback>
    </mc:AlternateContent>
    <mc:AlternateContent xmlns:mc="http://schemas.openxmlformats.org/markup-compatibility/2006">
      <mc:Choice Requires="x14">
        <oleObject progId="ChemDraw.Document.6.0" shapeId="6338" r:id="rId1182">
          <objectPr defaultSize="0" r:id="rId1183">
            <anchor moveWithCells="1">
              <from>
                <xdr:col>4</xdr:col>
                <xdr:colOff>200025</xdr:colOff>
                <xdr:row>683</xdr:row>
                <xdr:rowOff>200025</xdr:rowOff>
              </from>
              <to>
                <xdr:col>4</xdr:col>
                <xdr:colOff>1695450</xdr:colOff>
                <xdr:row>683</xdr:row>
                <xdr:rowOff>790575</xdr:rowOff>
              </to>
            </anchor>
          </objectPr>
        </oleObject>
      </mc:Choice>
      <mc:Fallback>
        <oleObject progId="ChemDraw.Document.6.0" shapeId="6338" r:id="rId1182"/>
      </mc:Fallback>
    </mc:AlternateContent>
    <mc:AlternateContent xmlns:mc="http://schemas.openxmlformats.org/markup-compatibility/2006">
      <mc:Choice Requires="x14">
        <oleObject progId="ChemDraw.Document.6.0" shapeId="6339" r:id="rId1184">
          <objectPr defaultSize="0" autoPict="0" r:id="rId1185">
            <anchor moveWithCells="1">
              <from>
                <xdr:col>4</xdr:col>
                <xdr:colOff>85725</xdr:colOff>
                <xdr:row>684</xdr:row>
                <xdr:rowOff>142875</xdr:rowOff>
              </from>
              <to>
                <xdr:col>4</xdr:col>
                <xdr:colOff>1790700</xdr:colOff>
                <xdr:row>684</xdr:row>
                <xdr:rowOff>685800</xdr:rowOff>
              </to>
            </anchor>
          </objectPr>
        </oleObject>
      </mc:Choice>
      <mc:Fallback>
        <oleObject progId="ChemDraw.Document.6.0" shapeId="6339" r:id="rId1184"/>
      </mc:Fallback>
    </mc:AlternateContent>
    <mc:AlternateContent xmlns:mc="http://schemas.openxmlformats.org/markup-compatibility/2006">
      <mc:Choice Requires="x14">
        <oleObject progId="ChemDraw.Document.6.0" shapeId="6340" r:id="rId1186">
          <objectPr defaultSize="0" r:id="rId1187">
            <anchor moveWithCells="1">
              <from>
                <xdr:col>4</xdr:col>
                <xdr:colOff>295275</xdr:colOff>
                <xdr:row>685</xdr:row>
                <xdr:rowOff>104775</xdr:rowOff>
              </from>
              <to>
                <xdr:col>4</xdr:col>
                <xdr:colOff>1504950</xdr:colOff>
                <xdr:row>685</xdr:row>
                <xdr:rowOff>828675</xdr:rowOff>
              </to>
            </anchor>
          </objectPr>
        </oleObject>
      </mc:Choice>
      <mc:Fallback>
        <oleObject progId="ChemDraw.Document.6.0" shapeId="6340" r:id="rId1186"/>
      </mc:Fallback>
    </mc:AlternateContent>
    <mc:AlternateContent xmlns:mc="http://schemas.openxmlformats.org/markup-compatibility/2006">
      <mc:Choice Requires="x14">
        <oleObject progId="ChemDraw.Document.6.0" shapeId="6341" r:id="rId1188">
          <objectPr defaultSize="0" autoPict="0" r:id="rId1189">
            <anchor moveWithCells="1">
              <from>
                <xdr:col>4</xdr:col>
                <xdr:colOff>323850</xdr:colOff>
                <xdr:row>686</xdr:row>
                <xdr:rowOff>95250</xdr:rowOff>
              </from>
              <to>
                <xdr:col>4</xdr:col>
                <xdr:colOff>1590675</xdr:colOff>
                <xdr:row>686</xdr:row>
                <xdr:rowOff>838200</xdr:rowOff>
              </to>
            </anchor>
          </objectPr>
        </oleObject>
      </mc:Choice>
      <mc:Fallback>
        <oleObject progId="ChemDraw.Document.6.0" shapeId="6341" r:id="rId1188"/>
      </mc:Fallback>
    </mc:AlternateContent>
    <mc:AlternateContent xmlns:mc="http://schemas.openxmlformats.org/markup-compatibility/2006">
      <mc:Choice Requires="x14">
        <oleObject progId="ChemDraw.Document.6.0" shapeId="6343" r:id="rId1190">
          <objectPr defaultSize="0" autoPict="0" r:id="rId1191">
            <anchor moveWithCells="1">
              <from>
                <xdr:col>4</xdr:col>
                <xdr:colOff>161925</xdr:colOff>
                <xdr:row>688</xdr:row>
                <xdr:rowOff>171450</xdr:rowOff>
              </from>
              <to>
                <xdr:col>4</xdr:col>
                <xdr:colOff>1647825</xdr:colOff>
                <xdr:row>688</xdr:row>
                <xdr:rowOff>828675</xdr:rowOff>
              </to>
            </anchor>
          </objectPr>
        </oleObject>
      </mc:Choice>
      <mc:Fallback>
        <oleObject progId="ChemDraw.Document.6.0" shapeId="6343" r:id="rId1190"/>
      </mc:Fallback>
    </mc:AlternateContent>
    <mc:AlternateContent xmlns:mc="http://schemas.openxmlformats.org/markup-compatibility/2006">
      <mc:Choice Requires="x14">
        <oleObject progId="ChemDraw.Document.6.0" shapeId="6344" r:id="rId1192">
          <objectPr defaultSize="0" autoPict="0" r:id="rId1193">
            <anchor moveWithCells="1">
              <from>
                <xdr:col>4</xdr:col>
                <xdr:colOff>514350</xdr:colOff>
                <xdr:row>689</xdr:row>
                <xdr:rowOff>57150</xdr:rowOff>
              </from>
              <to>
                <xdr:col>4</xdr:col>
                <xdr:colOff>1266825</xdr:colOff>
                <xdr:row>689</xdr:row>
                <xdr:rowOff>857250</xdr:rowOff>
              </to>
            </anchor>
          </objectPr>
        </oleObject>
      </mc:Choice>
      <mc:Fallback>
        <oleObject progId="ChemDraw.Document.6.0" shapeId="6344" r:id="rId1192"/>
      </mc:Fallback>
    </mc:AlternateContent>
    <mc:AlternateContent xmlns:mc="http://schemas.openxmlformats.org/markup-compatibility/2006">
      <mc:Choice Requires="x14">
        <oleObject progId="ChemDraw.Document.6.0" shapeId="6345" r:id="rId1194">
          <objectPr defaultSize="0" autoPict="0" r:id="rId1195">
            <anchor moveWithCells="1">
              <from>
                <xdr:col>4</xdr:col>
                <xdr:colOff>200025</xdr:colOff>
                <xdr:row>690</xdr:row>
                <xdr:rowOff>57150</xdr:rowOff>
              </from>
              <to>
                <xdr:col>4</xdr:col>
                <xdr:colOff>1647825</xdr:colOff>
                <xdr:row>690</xdr:row>
                <xdr:rowOff>828675</xdr:rowOff>
              </to>
            </anchor>
          </objectPr>
        </oleObject>
      </mc:Choice>
      <mc:Fallback>
        <oleObject progId="ChemDraw.Document.6.0" shapeId="6345" r:id="rId1194"/>
      </mc:Fallback>
    </mc:AlternateContent>
    <mc:AlternateContent xmlns:mc="http://schemas.openxmlformats.org/markup-compatibility/2006">
      <mc:Choice Requires="x14">
        <oleObject progId="ChemDraw.Document.6.0" shapeId="6346" r:id="rId1196">
          <objectPr defaultSize="0" r:id="rId1197">
            <anchor moveWithCells="1">
              <from>
                <xdr:col>4</xdr:col>
                <xdr:colOff>104775</xdr:colOff>
                <xdr:row>691</xdr:row>
                <xdr:rowOff>133350</xdr:rowOff>
              </from>
              <to>
                <xdr:col>4</xdr:col>
                <xdr:colOff>1876425</xdr:colOff>
                <xdr:row>691</xdr:row>
                <xdr:rowOff>666750</xdr:rowOff>
              </to>
            </anchor>
          </objectPr>
        </oleObject>
      </mc:Choice>
      <mc:Fallback>
        <oleObject progId="ChemDraw.Document.6.0" shapeId="6346" r:id="rId1196"/>
      </mc:Fallback>
    </mc:AlternateContent>
    <mc:AlternateContent xmlns:mc="http://schemas.openxmlformats.org/markup-compatibility/2006">
      <mc:Choice Requires="x14">
        <oleObject progId="ChemDraw.Document.6.0" shapeId="6347" r:id="rId1198">
          <objectPr defaultSize="0" autoPict="0" r:id="rId1199">
            <anchor moveWithCells="1">
              <from>
                <xdr:col>4</xdr:col>
                <xdr:colOff>85725</xdr:colOff>
                <xdr:row>813</xdr:row>
                <xdr:rowOff>180975</xdr:rowOff>
              </from>
              <to>
                <xdr:col>4</xdr:col>
                <xdr:colOff>1885950</xdr:colOff>
                <xdr:row>813</xdr:row>
                <xdr:rowOff>695325</xdr:rowOff>
              </to>
            </anchor>
          </objectPr>
        </oleObject>
      </mc:Choice>
      <mc:Fallback>
        <oleObject progId="ChemDraw.Document.6.0" shapeId="6347" r:id="rId1198"/>
      </mc:Fallback>
    </mc:AlternateContent>
    <mc:AlternateContent xmlns:mc="http://schemas.openxmlformats.org/markup-compatibility/2006">
      <mc:Choice Requires="x14">
        <oleObject progId="ChemDraw.Document.6.0" shapeId="6349" r:id="rId1200">
          <objectPr defaultSize="0" autoPict="0" r:id="rId1201">
            <anchor moveWithCells="1" sizeWithCells="1">
              <from>
                <xdr:col>4</xdr:col>
                <xdr:colOff>352425</xdr:colOff>
                <xdr:row>693</xdr:row>
                <xdr:rowOff>85725</xdr:rowOff>
              </from>
              <to>
                <xdr:col>4</xdr:col>
                <xdr:colOff>1438275</xdr:colOff>
                <xdr:row>693</xdr:row>
                <xdr:rowOff>828675</xdr:rowOff>
              </to>
            </anchor>
          </objectPr>
        </oleObject>
      </mc:Choice>
      <mc:Fallback>
        <oleObject progId="ChemDraw.Document.6.0" shapeId="6349" r:id="rId1200"/>
      </mc:Fallback>
    </mc:AlternateContent>
    <mc:AlternateContent xmlns:mc="http://schemas.openxmlformats.org/markup-compatibility/2006">
      <mc:Choice Requires="x14">
        <oleObject progId="ChemDraw.Document.6.0" shapeId="6351" r:id="rId1202">
          <objectPr defaultSize="0" autoPict="0" r:id="rId1203">
            <anchor moveWithCells="1" sizeWithCells="1">
              <from>
                <xdr:col>4</xdr:col>
                <xdr:colOff>314325</xdr:colOff>
                <xdr:row>692</xdr:row>
                <xdr:rowOff>104775</xdr:rowOff>
              </from>
              <to>
                <xdr:col>4</xdr:col>
                <xdr:colOff>1400175</xdr:colOff>
                <xdr:row>692</xdr:row>
                <xdr:rowOff>847725</xdr:rowOff>
              </to>
            </anchor>
          </objectPr>
        </oleObject>
      </mc:Choice>
      <mc:Fallback>
        <oleObject progId="ChemDraw.Document.6.0" shapeId="6351" r:id="rId1202"/>
      </mc:Fallback>
    </mc:AlternateContent>
    <mc:AlternateContent xmlns:mc="http://schemas.openxmlformats.org/markup-compatibility/2006">
      <mc:Choice Requires="x14">
        <oleObject progId="ChemDraw.Document.6.0" shapeId="6352" r:id="rId1204">
          <objectPr defaultSize="0" autoPict="0" r:id="rId1205">
            <anchor moveWithCells="1" sizeWithCells="1">
              <from>
                <xdr:col>4</xdr:col>
                <xdr:colOff>438150</xdr:colOff>
                <xdr:row>695</xdr:row>
                <xdr:rowOff>161925</xdr:rowOff>
              </from>
              <to>
                <xdr:col>4</xdr:col>
                <xdr:colOff>1619250</xdr:colOff>
                <xdr:row>695</xdr:row>
                <xdr:rowOff>800100</xdr:rowOff>
              </to>
            </anchor>
          </objectPr>
        </oleObject>
      </mc:Choice>
      <mc:Fallback>
        <oleObject progId="ChemDraw.Document.6.0" shapeId="6352" r:id="rId1204"/>
      </mc:Fallback>
    </mc:AlternateContent>
    <mc:AlternateContent xmlns:mc="http://schemas.openxmlformats.org/markup-compatibility/2006">
      <mc:Choice Requires="x14">
        <oleObject progId="ChemDraw.Document.6.0" shapeId="6353" r:id="rId1206">
          <objectPr defaultSize="0" autoPict="0" r:id="rId1207">
            <anchor moveWithCells="1">
              <from>
                <xdr:col>4</xdr:col>
                <xdr:colOff>371475</xdr:colOff>
                <xdr:row>696</xdr:row>
                <xdr:rowOff>200025</xdr:rowOff>
              </from>
              <to>
                <xdr:col>4</xdr:col>
                <xdr:colOff>1590675</xdr:colOff>
                <xdr:row>696</xdr:row>
                <xdr:rowOff>685800</xdr:rowOff>
              </to>
            </anchor>
          </objectPr>
        </oleObject>
      </mc:Choice>
      <mc:Fallback>
        <oleObject progId="ChemDraw.Document.6.0" shapeId="6353" r:id="rId1206"/>
      </mc:Fallback>
    </mc:AlternateContent>
    <mc:AlternateContent xmlns:mc="http://schemas.openxmlformats.org/markup-compatibility/2006">
      <mc:Choice Requires="x14">
        <oleObject progId="ChemDraw.Document.6.0" shapeId="6360" r:id="rId1208">
          <objectPr defaultSize="0" autoPict="0" r:id="rId1209">
            <anchor moveWithCells="1" sizeWithCells="1">
              <from>
                <xdr:col>4</xdr:col>
                <xdr:colOff>361950</xdr:colOff>
                <xdr:row>388</xdr:row>
                <xdr:rowOff>66675</xdr:rowOff>
              </from>
              <to>
                <xdr:col>4</xdr:col>
                <xdr:colOff>1219200</xdr:colOff>
                <xdr:row>388</xdr:row>
                <xdr:rowOff>1076325</xdr:rowOff>
              </to>
            </anchor>
          </objectPr>
        </oleObject>
      </mc:Choice>
      <mc:Fallback>
        <oleObject progId="ChemDraw.Document.6.0" shapeId="6360" r:id="rId1208"/>
      </mc:Fallback>
    </mc:AlternateContent>
    <mc:AlternateContent xmlns:mc="http://schemas.openxmlformats.org/markup-compatibility/2006">
      <mc:Choice Requires="x14">
        <oleObject progId="ChemDraw.Document.6.0" shapeId="6361" r:id="rId1210">
          <objectPr defaultSize="0" autoPict="0" r:id="rId1211">
            <anchor moveWithCells="1" sizeWithCells="1">
              <from>
                <xdr:col>4</xdr:col>
                <xdr:colOff>333375</xdr:colOff>
                <xdr:row>389</xdr:row>
                <xdr:rowOff>47625</xdr:rowOff>
              </from>
              <to>
                <xdr:col>4</xdr:col>
                <xdr:colOff>1000125</xdr:colOff>
                <xdr:row>389</xdr:row>
                <xdr:rowOff>866775</xdr:rowOff>
              </to>
            </anchor>
          </objectPr>
        </oleObject>
      </mc:Choice>
      <mc:Fallback>
        <oleObject progId="ChemDraw.Document.6.0" shapeId="6361" r:id="rId1210"/>
      </mc:Fallback>
    </mc:AlternateContent>
    <mc:AlternateContent xmlns:mc="http://schemas.openxmlformats.org/markup-compatibility/2006">
      <mc:Choice Requires="x14">
        <oleObject progId="ChemDraw.Document.6.0" shapeId="6362" r:id="rId1212">
          <objectPr defaultSize="0" autoPict="0" r:id="rId1213">
            <anchor moveWithCells="1">
              <from>
                <xdr:col>4</xdr:col>
                <xdr:colOff>333375</xdr:colOff>
                <xdr:row>390</xdr:row>
                <xdr:rowOff>66675</xdr:rowOff>
              </from>
              <to>
                <xdr:col>4</xdr:col>
                <xdr:colOff>1409700</xdr:colOff>
                <xdr:row>390</xdr:row>
                <xdr:rowOff>1114425</xdr:rowOff>
              </to>
            </anchor>
          </objectPr>
        </oleObject>
      </mc:Choice>
      <mc:Fallback>
        <oleObject progId="ChemDraw.Document.6.0" shapeId="6362" r:id="rId1212"/>
      </mc:Fallback>
    </mc:AlternateContent>
    <mc:AlternateContent xmlns:mc="http://schemas.openxmlformats.org/markup-compatibility/2006">
      <mc:Choice Requires="x14">
        <oleObject progId="ChemDraw.Document.6.0" shapeId="6363" r:id="rId1214">
          <objectPr defaultSize="0" autoPict="0" r:id="rId1215">
            <anchor moveWithCells="1" sizeWithCells="1">
              <from>
                <xdr:col>4</xdr:col>
                <xdr:colOff>647700</xdr:colOff>
                <xdr:row>697</xdr:row>
                <xdr:rowOff>76200</xdr:rowOff>
              </from>
              <to>
                <xdr:col>4</xdr:col>
                <xdr:colOff>1152525</xdr:colOff>
                <xdr:row>697</xdr:row>
                <xdr:rowOff>866775</xdr:rowOff>
              </to>
            </anchor>
          </objectPr>
        </oleObject>
      </mc:Choice>
      <mc:Fallback>
        <oleObject progId="ChemDraw.Document.6.0" shapeId="6363" r:id="rId1214"/>
      </mc:Fallback>
    </mc:AlternateContent>
    <mc:AlternateContent xmlns:mc="http://schemas.openxmlformats.org/markup-compatibility/2006">
      <mc:Choice Requires="x14">
        <oleObject progId="ChemDraw.Document.6.0" shapeId="6365" r:id="rId1216">
          <objectPr defaultSize="0" autoPict="0" r:id="rId1217">
            <anchor moveWithCells="1" sizeWithCells="1">
              <from>
                <xdr:col>4</xdr:col>
                <xdr:colOff>381000</xdr:colOff>
                <xdr:row>698</xdr:row>
                <xdr:rowOff>180975</xdr:rowOff>
              </from>
              <to>
                <xdr:col>4</xdr:col>
                <xdr:colOff>1638300</xdr:colOff>
                <xdr:row>698</xdr:row>
                <xdr:rowOff>695325</xdr:rowOff>
              </to>
            </anchor>
          </objectPr>
        </oleObject>
      </mc:Choice>
      <mc:Fallback>
        <oleObject progId="ChemDraw.Document.6.0" shapeId="6365" r:id="rId1216"/>
      </mc:Fallback>
    </mc:AlternateContent>
    <mc:AlternateContent xmlns:mc="http://schemas.openxmlformats.org/markup-compatibility/2006">
      <mc:Choice Requires="x14">
        <oleObject progId="ChemDraw.Document.6.0" shapeId="6366" r:id="rId1218">
          <objectPr defaultSize="0" autoPict="0" r:id="rId1219">
            <anchor moveWithCells="1" sizeWithCells="1">
              <from>
                <xdr:col>4</xdr:col>
                <xdr:colOff>123825</xdr:colOff>
                <xdr:row>699</xdr:row>
                <xdr:rowOff>190500</xdr:rowOff>
              </from>
              <to>
                <xdr:col>4</xdr:col>
                <xdr:colOff>1828800</xdr:colOff>
                <xdr:row>699</xdr:row>
                <xdr:rowOff>742950</xdr:rowOff>
              </to>
            </anchor>
          </objectPr>
        </oleObject>
      </mc:Choice>
      <mc:Fallback>
        <oleObject progId="ChemDraw.Document.6.0" shapeId="6366" r:id="rId1218"/>
      </mc:Fallback>
    </mc:AlternateContent>
    <mc:AlternateContent xmlns:mc="http://schemas.openxmlformats.org/markup-compatibility/2006">
      <mc:Choice Requires="x14">
        <oleObject progId="ChemDraw.Document.6.0" shapeId="6367" r:id="rId1220">
          <objectPr defaultSize="0" autoPict="0" r:id="rId1221">
            <anchor moveWithCells="1" sizeWithCells="1">
              <from>
                <xdr:col>4</xdr:col>
                <xdr:colOff>76200</xdr:colOff>
                <xdr:row>333</xdr:row>
                <xdr:rowOff>180975</xdr:rowOff>
              </from>
              <to>
                <xdr:col>4</xdr:col>
                <xdr:colOff>1647825</xdr:colOff>
                <xdr:row>333</xdr:row>
                <xdr:rowOff>971550</xdr:rowOff>
              </to>
            </anchor>
          </objectPr>
        </oleObject>
      </mc:Choice>
      <mc:Fallback>
        <oleObject progId="ChemDraw.Document.6.0" shapeId="6367" r:id="rId1220"/>
      </mc:Fallback>
    </mc:AlternateContent>
    <mc:AlternateContent xmlns:mc="http://schemas.openxmlformats.org/markup-compatibility/2006">
      <mc:Choice Requires="x14">
        <oleObject progId="ChemDraw.Document.6.0" shapeId="6368" r:id="rId1222">
          <objectPr defaultSize="0" autoPict="0" r:id="rId1223">
            <anchor moveWithCells="1" sizeWithCells="1">
              <from>
                <xdr:col>4</xdr:col>
                <xdr:colOff>228600</xdr:colOff>
                <xdr:row>113</xdr:row>
                <xdr:rowOff>95250</xdr:rowOff>
              </from>
              <to>
                <xdr:col>4</xdr:col>
                <xdr:colOff>1847850</xdr:colOff>
                <xdr:row>113</xdr:row>
                <xdr:rowOff>1181100</xdr:rowOff>
              </to>
            </anchor>
          </objectPr>
        </oleObject>
      </mc:Choice>
      <mc:Fallback>
        <oleObject progId="ChemDraw.Document.6.0" shapeId="6368" r:id="rId1222"/>
      </mc:Fallback>
    </mc:AlternateContent>
    <mc:AlternateContent xmlns:mc="http://schemas.openxmlformats.org/markup-compatibility/2006">
      <mc:Choice Requires="x14">
        <oleObject progId="ChemDraw.Document.6.0" shapeId="6369" r:id="rId1224">
          <objectPr defaultSize="0" r:id="rId1225">
            <anchor moveWithCells="1" sizeWithCells="1">
              <from>
                <xdr:col>4</xdr:col>
                <xdr:colOff>276225</xdr:colOff>
                <xdr:row>700</xdr:row>
                <xdr:rowOff>285750</xdr:rowOff>
              </from>
              <to>
                <xdr:col>4</xdr:col>
                <xdr:colOff>1571625</xdr:colOff>
                <xdr:row>700</xdr:row>
                <xdr:rowOff>733425</xdr:rowOff>
              </to>
            </anchor>
          </objectPr>
        </oleObject>
      </mc:Choice>
      <mc:Fallback>
        <oleObject progId="ChemDraw.Document.6.0" shapeId="6369" r:id="rId1224"/>
      </mc:Fallback>
    </mc:AlternateContent>
    <mc:AlternateContent xmlns:mc="http://schemas.openxmlformats.org/markup-compatibility/2006">
      <mc:Choice Requires="x14">
        <oleObject progId="ChemDraw.Document.6.0" shapeId="6370" r:id="rId1226">
          <objectPr defaultSize="0" autoPict="0" r:id="rId1227">
            <anchor moveWithCells="1" sizeWithCells="1">
              <from>
                <xdr:col>4</xdr:col>
                <xdr:colOff>390525</xdr:colOff>
                <xdr:row>701</xdr:row>
                <xdr:rowOff>19050</xdr:rowOff>
              </from>
              <to>
                <xdr:col>4</xdr:col>
                <xdr:colOff>1381125</xdr:colOff>
                <xdr:row>701</xdr:row>
                <xdr:rowOff>885825</xdr:rowOff>
              </to>
            </anchor>
          </objectPr>
        </oleObject>
      </mc:Choice>
      <mc:Fallback>
        <oleObject progId="ChemDraw.Document.6.0" shapeId="6370" r:id="rId1226"/>
      </mc:Fallback>
    </mc:AlternateContent>
    <mc:AlternateContent xmlns:mc="http://schemas.openxmlformats.org/markup-compatibility/2006">
      <mc:Choice Requires="x14">
        <oleObject progId="ChemDraw.Document.6.0" shapeId="6372" r:id="rId1228">
          <objectPr defaultSize="0" autoPict="0" r:id="rId1229">
            <anchor moveWithCells="1">
              <from>
                <xdr:col>4</xdr:col>
                <xdr:colOff>361950</xdr:colOff>
                <xdr:row>702</xdr:row>
                <xdr:rowOff>66675</xdr:rowOff>
              </from>
              <to>
                <xdr:col>4</xdr:col>
                <xdr:colOff>1428750</xdr:colOff>
                <xdr:row>702</xdr:row>
                <xdr:rowOff>838200</xdr:rowOff>
              </to>
            </anchor>
          </objectPr>
        </oleObject>
      </mc:Choice>
      <mc:Fallback>
        <oleObject progId="ChemDraw.Document.6.0" shapeId="6372" r:id="rId1228"/>
      </mc:Fallback>
    </mc:AlternateContent>
    <mc:AlternateContent xmlns:mc="http://schemas.openxmlformats.org/markup-compatibility/2006">
      <mc:Choice Requires="x14">
        <oleObject progId="ChemDraw.Document.6.0" shapeId="6373" r:id="rId1230">
          <objectPr defaultSize="0" autoPict="0" r:id="rId1231">
            <anchor moveWithCells="1" sizeWithCells="1">
              <from>
                <xdr:col>4</xdr:col>
                <xdr:colOff>438150</xdr:colOff>
                <xdr:row>172</xdr:row>
                <xdr:rowOff>57150</xdr:rowOff>
              </from>
              <to>
                <xdr:col>4</xdr:col>
                <xdr:colOff>1428750</xdr:colOff>
                <xdr:row>172</xdr:row>
                <xdr:rowOff>1171575</xdr:rowOff>
              </to>
            </anchor>
          </objectPr>
        </oleObject>
      </mc:Choice>
      <mc:Fallback>
        <oleObject progId="ChemDraw.Document.6.0" shapeId="6373" r:id="rId1230"/>
      </mc:Fallback>
    </mc:AlternateContent>
    <mc:AlternateContent xmlns:mc="http://schemas.openxmlformats.org/markup-compatibility/2006">
      <mc:Choice Requires="x14">
        <oleObject progId="ChemDraw.Document.6.0" shapeId="6374" r:id="rId1232">
          <objectPr defaultSize="0" r:id="rId1233">
            <anchor moveWithCells="1" sizeWithCells="1">
              <from>
                <xdr:col>4</xdr:col>
                <xdr:colOff>666750</xdr:colOff>
                <xdr:row>703</xdr:row>
                <xdr:rowOff>142875</xdr:rowOff>
              </from>
              <to>
                <xdr:col>4</xdr:col>
                <xdr:colOff>1019175</xdr:colOff>
                <xdr:row>703</xdr:row>
                <xdr:rowOff>790575</xdr:rowOff>
              </to>
            </anchor>
          </objectPr>
        </oleObject>
      </mc:Choice>
      <mc:Fallback>
        <oleObject progId="ChemDraw.Document.6.0" shapeId="6374" r:id="rId1232"/>
      </mc:Fallback>
    </mc:AlternateContent>
    <mc:AlternateContent xmlns:mc="http://schemas.openxmlformats.org/markup-compatibility/2006">
      <mc:Choice Requires="x14">
        <oleObject progId="ChemDraw.Document.6.0" shapeId="6375" r:id="rId1234">
          <objectPr defaultSize="0" autoPict="0" r:id="rId1235">
            <anchor moveWithCells="1">
              <from>
                <xdr:col>4</xdr:col>
                <xdr:colOff>371475</xdr:colOff>
                <xdr:row>704</xdr:row>
                <xdr:rowOff>104775</xdr:rowOff>
              </from>
              <to>
                <xdr:col>4</xdr:col>
                <xdr:colOff>1495425</xdr:colOff>
                <xdr:row>704</xdr:row>
                <xdr:rowOff>857250</xdr:rowOff>
              </to>
            </anchor>
          </objectPr>
        </oleObject>
      </mc:Choice>
      <mc:Fallback>
        <oleObject progId="ChemDraw.Document.6.0" shapeId="6375" r:id="rId1234"/>
      </mc:Fallback>
    </mc:AlternateContent>
    <mc:AlternateContent xmlns:mc="http://schemas.openxmlformats.org/markup-compatibility/2006">
      <mc:Choice Requires="x14">
        <oleObject progId="ChemDraw.Document.6.0" shapeId="6376" r:id="rId1236">
          <objectPr defaultSize="0" autoPict="0" r:id="rId1237">
            <anchor moveWithCells="1">
              <from>
                <xdr:col>4</xdr:col>
                <xdr:colOff>238125</xdr:colOff>
                <xdr:row>334</xdr:row>
                <xdr:rowOff>190500</xdr:rowOff>
              </from>
              <to>
                <xdr:col>4</xdr:col>
                <xdr:colOff>1571625</xdr:colOff>
                <xdr:row>334</xdr:row>
                <xdr:rowOff>885825</xdr:rowOff>
              </to>
            </anchor>
          </objectPr>
        </oleObject>
      </mc:Choice>
      <mc:Fallback>
        <oleObject progId="ChemDraw.Document.6.0" shapeId="6376" r:id="rId1236"/>
      </mc:Fallback>
    </mc:AlternateContent>
    <mc:AlternateContent xmlns:mc="http://schemas.openxmlformats.org/markup-compatibility/2006">
      <mc:Choice Requires="x14">
        <oleObject progId="ChemDraw.Document.6.0" shapeId="6377" r:id="rId1238">
          <objectPr defaultSize="0" r:id="rId1239">
            <anchor moveWithCells="1">
              <from>
                <xdr:col>4</xdr:col>
                <xdr:colOff>561975</xdr:colOff>
                <xdr:row>705</xdr:row>
                <xdr:rowOff>104775</xdr:rowOff>
              </from>
              <to>
                <xdr:col>4</xdr:col>
                <xdr:colOff>1447800</xdr:colOff>
                <xdr:row>705</xdr:row>
                <xdr:rowOff>838200</xdr:rowOff>
              </to>
            </anchor>
          </objectPr>
        </oleObject>
      </mc:Choice>
      <mc:Fallback>
        <oleObject progId="ChemDraw.Document.6.0" shapeId="6377" r:id="rId1238"/>
      </mc:Fallback>
    </mc:AlternateContent>
    <mc:AlternateContent xmlns:mc="http://schemas.openxmlformats.org/markup-compatibility/2006">
      <mc:Choice Requires="x14">
        <oleObject progId="ChemDraw.Document.6.0" shapeId="6378" r:id="rId1240">
          <objectPr defaultSize="0" autoPict="0" r:id="rId1241">
            <anchor moveWithCells="1">
              <from>
                <xdr:col>4</xdr:col>
                <xdr:colOff>638175</xdr:colOff>
                <xdr:row>706</xdr:row>
                <xdr:rowOff>47625</xdr:rowOff>
              </from>
              <to>
                <xdr:col>4</xdr:col>
                <xdr:colOff>1314450</xdr:colOff>
                <xdr:row>706</xdr:row>
                <xdr:rowOff>838200</xdr:rowOff>
              </to>
            </anchor>
          </objectPr>
        </oleObject>
      </mc:Choice>
      <mc:Fallback>
        <oleObject progId="ChemDraw.Document.6.0" shapeId="6378" r:id="rId1240"/>
      </mc:Fallback>
    </mc:AlternateContent>
    <mc:AlternateContent xmlns:mc="http://schemas.openxmlformats.org/markup-compatibility/2006">
      <mc:Choice Requires="x14">
        <oleObject progId="ChemDraw.Document.6.0" shapeId="6382" r:id="rId1242">
          <objectPr defaultSize="0" autoPict="0" r:id="rId1243">
            <anchor moveWithCells="1">
              <from>
                <xdr:col>4</xdr:col>
                <xdr:colOff>238125</xdr:colOff>
                <xdr:row>335</xdr:row>
                <xdr:rowOff>152400</xdr:rowOff>
              </from>
              <to>
                <xdr:col>4</xdr:col>
                <xdr:colOff>1314450</xdr:colOff>
                <xdr:row>335</xdr:row>
                <xdr:rowOff>923925</xdr:rowOff>
              </to>
            </anchor>
          </objectPr>
        </oleObject>
      </mc:Choice>
      <mc:Fallback>
        <oleObject progId="ChemDraw.Document.6.0" shapeId="6382" r:id="rId1242"/>
      </mc:Fallback>
    </mc:AlternateContent>
    <mc:AlternateContent xmlns:mc="http://schemas.openxmlformats.org/markup-compatibility/2006">
      <mc:Choice Requires="x14">
        <oleObject progId="ChemDraw.Document.6.0" shapeId="6383" r:id="rId1244">
          <objectPr defaultSize="0" r:id="rId1245">
            <anchor moveWithCells="1">
              <from>
                <xdr:col>4</xdr:col>
                <xdr:colOff>133350</xdr:colOff>
                <xdr:row>707</xdr:row>
                <xdr:rowOff>38100</xdr:rowOff>
              </from>
              <to>
                <xdr:col>4</xdr:col>
                <xdr:colOff>1543050</xdr:colOff>
                <xdr:row>707</xdr:row>
                <xdr:rowOff>790575</xdr:rowOff>
              </to>
            </anchor>
          </objectPr>
        </oleObject>
      </mc:Choice>
      <mc:Fallback>
        <oleObject progId="ChemDraw.Document.6.0" shapeId="6383" r:id="rId1244"/>
      </mc:Fallback>
    </mc:AlternateContent>
    <mc:AlternateContent xmlns:mc="http://schemas.openxmlformats.org/markup-compatibility/2006">
      <mc:Choice Requires="x14">
        <oleObject progId="ChemDraw.Document.6.0" shapeId="6384" r:id="rId1246">
          <objectPr defaultSize="0" autoPict="0" r:id="rId1247">
            <anchor moveWithCells="1">
              <from>
                <xdr:col>4</xdr:col>
                <xdr:colOff>323850</xdr:colOff>
                <xdr:row>115</xdr:row>
                <xdr:rowOff>85725</xdr:rowOff>
              </from>
              <to>
                <xdr:col>4</xdr:col>
                <xdr:colOff>1333500</xdr:colOff>
                <xdr:row>115</xdr:row>
                <xdr:rowOff>1076325</xdr:rowOff>
              </to>
            </anchor>
          </objectPr>
        </oleObject>
      </mc:Choice>
      <mc:Fallback>
        <oleObject progId="ChemDraw.Document.6.0" shapeId="6384" r:id="rId1246"/>
      </mc:Fallback>
    </mc:AlternateContent>
    <mc:AlternateContent xmlns:mc="http://schemas.openxmlformats.org/markup-compatibility/2006">
      <mc:Choice Requires="x14">
        <oleObject progId="ChemDraw.Document.6.0" shapeId="6386" r:id="rId1248">
          <objectPr defaultSize="0" autoPict="0" r:id="rId1249">
            <anchor moveWithCells="1">
              <from>
                <xdr:col>4</xdr:col>
                <xdr:colOff>152400</xdr:colOff>
                <xdr:row>709</xdr:row>
                <xdr:rowOff>114300</xdr:rowOff>
              </from>
              <to>
                <xdr:col>4</xdr:col>
                <xdr:colOff>1685925</xdr:colOff>
                <xdr:row>709</xdr:row>
                <xdr:rowOff>1019175</xdr:rowOff>
              </to>
            </anchor>
          </objectPr>
        </oleObject>
      </mc:Choice>
      <mc:Fallback>
        <oleObject progId="ChemDraw.Document.6.0" shapeId="6386" r:id="rId1248"/>
      </mc:Fallback>
    </mc:AlternateContent>
    <mc:AlternateContent xmlns:mc="http://schemas.openxmlformats.org/markup-compatibility/2006">
      <mc:Choice Requires="x14">
        <oleObject progId="ChemDraw.Document.6.0" shapeId="6387" r:id="rId1250">
          <objectPr defaultSize="0" autoPict="0" r:id="rId1251">
            <anchor moveWithCells="1">
              <from>
                <xdr:col>4</xdr:col>
                <xdr:colOff>457200</xdr:colOff>
                <xdr:row>710</xdr:row>
                <xdr:rowOff>133350</xdr:rowOff>
              </from>
              <to>
                <xdr:col>4</xdr:col>
                <xdr:colOff>1219200</xdr:colOff>
                <xdr:row>710</xdr:row>
                <xdr:rowOff>971550</xdr:rowOff>
              </to>
            </anchor>
          </objectPr>
        </oleObject>
      </mc:Choice>
      <mc:Fallback>
        <oleObject progId="ChemDraw.Document.6.0" shapeId="6387" r:id="rId1250"/>
      </mc:Fallback>
    </mc:AlternateContent>
    <mc:AlternateContent xmlns:mc="http://schemas.openxmlformats.org/markup-compatibility/2006">
      <mc:Choice Requires="x14">
        <oleObject progId="ChemDraw.Document.6.0" shapeId="6388" r:id="rId1252">
          <objectPr defaultSize="0" autoPict="0" r:id="rId1253">
            <anchor moveWithCells="1">
              <from>
                <xdr:col>4</xdr:col>
                <xdr:colOff>104775</xdr:colOff>
                <xdr:row>116</xdr:row>
                <xdr:rowOff>95250</xdr:rowOff>
              </from>
              <to>
                <xdr:col>4</xdr:col>
                <xdr:colOff>1885950</xdr:colOff>
                <xdr:row>116</xdr:row>
                <xdr:rowOff>1076325</xdr:rowOff>
              </to>
            </anchor>
          </objectPr>
        </oleObject>
      </mc:Choice>
      <mc:Fallback>
        <oleObject progId="ChemDraw.Document.6.0" shapeId="6388" r:id="rId1252"/>
      </mc:Fallback>
    </mc:AlternateContent>
    <mc:AlternateContent xmlns:mc="http://schemas.openxmlformats.org/markup-compatibility/2006">
      <mc:Choice Requires="x14">
        <oleObject progId="ChemDraw.Document.6.0" shapeId="6389" r:id="rId1254">
          <objectPr defaultSize="0" r:id="rId1255">
            <anchor moveWithCells="1">
              <from>
                <xdr:col>4</xdr:col>
                <xdr:colOff>361950</xdr:colOff>
                <xdr:row>711</xdr:row>
                <xdr:rowOff>104775</xdr:rowOff>
              </from>
              <to>
                <xdr:col>4</xdr:col>
                <xdr:colOff>1495425</xdr:colOff>
                <xdr:row>711</xdr:row>
                <xdr:rowOff>762000</xdr:rowOff>
              </to>
            </anchor>
          </objectPr>
        </oleObject>
      </mc:Choice>
      <mc:Fallback>
        <oleObject progId="ChemDraw.Document.6.0" shapeId="6389" r:id="rId1254"/>
      </mc:Fallback>
    </mc:AlternateContent>
    <mc:AlternateContent xmlns:mc="http://schemas.openxmlformats.org/markup-compatibility/2006">
      <mc:Choice Requires="x14">
        <oleObject progId="ChemDraw.Document.6.0" shapeId="6390" r:id="rId1256">
          <objectPr defaultSize="0" autoPict="0" r:id="rId1257">
            <anchor moveWithCells="1" sizeWithCells="1">
              <from>
                <xdr:col>4</xdr:col>
                <xdr:colOff>304800</xdr:colOff>
                <xdr:row>712</xdr:row>
                <xdr:rowOff>47625</xdr:rowOff>
              </from>
              <to>
                <xdr:col>4</xdr:col>
                <xdr:colOff>1485900</xdr:colOff>
                <xdr:row>712</xdr:row>
                <xdr:rowOff>752475</xdr:rowOff>
              </to>
            </anchor>
          </objectPr>
        </oleObject>
      </mc:Choice>
      <mc:Fallback>
        <oleObject progId="ChemDraw.Document.6.0" shapeId="6390" r:id="rId1256"/>
      </mc:Fallback>
    </mc:AlternateContent>
    <mc:AlternateContent xmlns:mc="http://schemas.openxmlformats.org/markup-compatibility/2006">
      <mc:Choice Requires="x14">
        <oleObject progId="ChemDraw.Document.6.0" shapeId="6392" r:id="rId1258">
          <objectPr defaultSize="0" autoPict="0" r:id="rId1259">
            <anchor moveWithCells="1" sizeWithCells="1">
              <from>
                <xdr:col>4</xdr:col>
                <xdr:colOff>314325</xdr:colOff>
                <xdr:row>391</xdr:row>
                <xdr:rowOff>123825</xdr:rowOff>
              </from>
              <to>
                <xdr:col>4</xdr:col>
                <xdr:colOff>1495425</xdr:colOff>
                <xdr:row>391</xdr:row>
                <xdr:rowOff>1114425</xdr:rowOff>
              </to>
            </anchor>
          </objectPr>
        </oleObject>
      </mc:Choice>
      <mc:Fallback>
        <oleObject progId="ChemDraw.Document.6.0" shapeId="6392" r:id="rId1258"/>
      </mc:Fallback>
    </mc:AlternateContent>
    <mc:AlternateContent xmlns:mc="http://schemas.openxmlformats.org/markup-compatibility/2006">
      <mc:Choice Requires="x14">
        <oleObject progId="ChemDraw.Document.6.0" shapeId="6393" r:id="rId1260">
          <objectPr defaultSize="0" autoPict="0" r:id="rId1261">
            <anchor moveWithCells="1" sizeWithCells="1">
              <from>
                <xdr:col>4</xdr:col>
                <xdr:colOff>180975</xdr:colOff>
                <xdr:row>392</xdr:row>
                <xdr:rowOff>190500</xdr:rowOff>
              </from>
              <to>
                <xdr:col>4</xdr:col>
                <xdr:colOff>1552575</xdr:colOff>
                <xdr:row>392</xdr:row>
                <xdr:rowOff>1047750</xdr:rowOff>
              </to>
            </anchor>
          </objectPr>
        </oleObject>
      </mc:Choice>
      <mc:Fallback>
        <oleObject progId="ChemDraw.Document.6.0" shapeId="6393" r:id="rId1260"/>
      </mc:Fallback>
    </mc:AlternateContent>
    <mc:AlternateContent xmlns:mc="http://schemas.openxmlformats.org/markup-compatibility/2006">
      <mc:Choice Requires="x14">
        <oleObject progId="ChemDraw.Document.6.0" shapeId="6394" r:id="rId1262">
          <objectPr defaultSize="0" autoPict="0" r:id="rId1263">
            <anchor moveWithCells="1" sizeWithCells="1">
              <from>
                <xdr:col>4</xdr:col>
                <xdr:colOff>647700</xdr:colOff>
                <xdr:row>714</xdr:row>
                <xdr:rowOff>85725</xdr:rowOff>
              </from>
              <to>
                <xdr:col>4</xdr:col>
                <xdr:colOff>990600</xdr:colOff>
                <xdr:row>714</xdr:row>
                <xdr:rowOff>1143000</xdr:rowOff>
              </to>
            </anchor>
          </objectPr>
        </oleObject>
      </mc:Choice>
      <mc:Fallback>
        <oleObject progId="ChemDraw.Document.6.0" shapeId="6394" r:id="rId1262"/>
      </mc:Fallback>
    </mc:AlternateContent>
    <mc:AlternateContent xmlns:mc="http://schemas.openxmlformats.org/markup-compatibility/2006">
      <mc:Choice Requires="x14">
        <oleObject progId="ChemDraw.Document.6.0" shapeId="6395" r:id="rId1264">
          <objectPr defaultSize="0" autoPict="0" r:id="rId1265">
            <anchor moveWithCells="1" sizeWithCells="1">
              <from>
                <xdr:col>4</xdr:col>
                <xdr:colOff>476250</xdr:colOff>
                <xdr:row>715</xdr:row>
                <xdr:rowOff>57150</xdr:rowOff>
              </from>
              <to>
                <xdr:col>4</xdr:col>
                <xdr:colOff>1428750</xdr:colOff>
                <xdr:row>715</xdr:row>
                <xdr:rowOff>1114425</xdr:rowOff>
              </to>
            </anchor>
          </objectPr>
        </oleObject>
      </mc:Choice>
      <mc:Fallback>
        <oleObject progId="ChemDraw.Document.6.0" shapeId="6395" r:id="rId1264"/>
      </mc:Fallback>
    </mc:AlternateContent>
    <mc:AlternateContent xmlns:mc="http://schemas.openxmlformats.org/markup-compatibility/2006">
      <mc:Choice Requires="x14">
        <oleObject progId="ChemDraw.Document.6.0" shapeId="6400" r:id="rId1266">
          <objectPr defaultSize="0" autoPict="0" r:id="rId1267">
            <anchor moveWithCells="1">
              <from>
                <xdr:col>4</xdr:col>
                <xdr:colOff>438150</xdr:colOff>
                <xdr:row>120</xdr:row>
                <xdr:rowOff>47625</xdr:rowOff>
              </from>
              <to>
                <xdr:col>4</xdr:col>
                <xdr:colOff>1647825</xdr:colOff>
                <xdr:row>120</xdr:row>
                <xdr:rowOff>1162050</xdr:rowOff>
              </to>
            </anchor>
          </objectPr>
        </oleObject>
      </mc:Choice>
      <mc:Fallback>
        <oleObject progId="ChemDraw.Document.6.0" shapeId="6400" r:id="rId1266"/>
      </mc:Fallback>
    </mc:AlternateContent>
    <mc:AlternateContent xmlns:mc="http://schemas.openxmlformats.org/markup-compatibility/2006">
      <mc:Choice Requires="x14">
        <oleObject progId="ChemDraw.Document.6.0" shapeId="6401" r:id="rId1268">
          <objectPr defaultSize="0" autoPict="0" r:id="rId1269">
            <anchor moveWithCells="1">
              <from>
                <xdr:col>4</xdr:col>
                <xdr:colOff>352425</xdr:colOff>
                <xdr:row>121</xdr:row>
                <xdr:rowOff>19050</xdr:rowOff>
              </from>
              <to>
                <xdr:col>4</xdr:col>
                <xdr:colOff>1590675</xdr:colOff>
                <xdr:row>121</xdr:row>
                <xdr:rowOff>1209675</xdr:rowOff>
              </to>
            </anchor>
          </objectPr>
        </oleObject>
      </mc:Choice>
      <mc:Fallback>
        <oleObject progId="ChemDraw.Document.6.0" shapeId="6401" r:id="rId1268"/>
      </mc:Fallback>
    </mc:AlternateContent>
    <mc:AlternateContent xmlns:mc="http://schemas.openxmlformats.org/markup-compatibility/2006">
      <mc:Choice Requires="x14">
        <oleObject progId="ChemDraw.Document.6.0" shapeId="6402" r:id="rId1270">
          <objectPr defaultSize="0" autoPict="0" r:id="rId1271">
            <anchor moveWithCells="1">
              <from>
                <xdr:col>4</xdr:col>
                <xdr:colOff>323850</xdr:colOff>
                <xdr:row>122</xdr:row>
                <xdr:rowOff>95250</xdr:rowOff>
              </from>
              <to>
                <xdr:col>4</xdr:col>
                <xdr:colOff>1647825</xdr:colOff>
                <xdr:row>122</xdr:row>
                <xdr:rowOff>1143000</xdr:rowOff>
              </to>
            </anchor>
          </objectPr>
        </oleObject>
      </mc:Choice>
      <mc:Fallback>
        <oleObject progId="ChemDraw.Document.6.0" shapeId="6402" r:id="rId1270"/>
      </mc:Fallback>
    </mc:AlternateContent>
    <mc:AlternateContent xmlns:mc="http://schemas.openxmlformats.org/markup-compatibility/2006">
      <mc:Choice Requires="x14">
        <oleObject progId="ChemDraw.Document.6.0" shapeId="6403" r:id="rId1272">
          <objectPr defaultSize="0" r:id="rId1273">
            <anchor moveWithCells="1">
              <from>
                <xdr:col>4</xdr:col>
                <xdr:colOff>85725</xdr:colOff>
                <xdr:row>127</xdr:row>
                <xdr:rowOff>57150</xdr:rowOff>
              </from>
              <to>
                <xdr:col>4</xdr:col>
                <xdr:colOff>1685925</xdr:colOff>
                <xdr:row>127</xdr:row>
                <xdr:rowOff>1171575</xdr:rowOff>
              </to>
            </anchor>
          </objectPr>
        </oleObject>
      </mc:Choice>
      <mc:Fallback>
        <oleObject progId="ChemDraw.Document.6.0" shapeId="6403" r:id="rId1272"/>
      </mc:Fallback>
    </mc:AlternateContent>
    <mc:AlternateContent xmlns:mc="http://schemas.openxmlformats.org/markup-compatibility/2006">
      <mc:Choice Requires="x14">
        <oleObject progId="ChemDraw.Document.6.0" shapeId="6404" r:id="rId1274">
          <objectPr defaultSize="0" autoPict="0" r:id="rId1275">
            <anchor moveWithCells="1">
              <from>
                <xdr:col>4</xdr:col>
                <xdr:colOff>152400</xdr:colOff>
                <xdr:row>128</xdr:row>
                <xdr:rowOff>85725</xdr:rowOff>
              </from>
              <to>
                <xdr:col>4</xdr:col>
                <xdr:colOff>1743075</xdr:colOff>
                <xdr:row>128</xdr:row>
                <xdr:rowOff>1143000</xdr:rowOff>
              </to>
            </anchor>
          </objectPr>
        </oleObject>
      </mc:Choice>
      <mc:Fallback>
        <oleObject progId="ChemDraw.Document.6.0" shapeId="6404" r:id="rId1274"/>
      </mc:Fallback>
    </mc:AlternateContent>
    <mc:AlternateContent xmlns:mc="http://schemas.openxmlformats.org/markup-compatibility/2006">
      <mc:Choice Requires="x14">
        <oleObject progId="ChemDraw.Document.6.0" shapeId="6405" r:id="rId1276">
          <objectPr defaultSize="0" autoPict="0" r:id="rId1277">
            <anchor moveWithCells="1">
              <from>
                <xdr:col>4</xdr:col>
                <xdr:colOff>133350</xdr:colOff>
                <xdr:row>129</xdr:row>
                <xdr:rowOff>9525</xdr:rowOff>
              </from>
              <to>
                <xdr:col>4</xdr:col>
                <xdr:colOff>1590675</xdr:colOff>
                <xdr:row>129</xdr:row>
                <xdr:rowOff>1190625</xdr:rowOff>
              </to>
            </anchor>
          </objectPr>
        </oleObject>
      </mc:Choice>
      <mc:Fallback>
        <oleObject progId="ChemDraw.Document.6.0" shapeId="6405" r:id="rId1276"/>
      </mc:Fallback>
    </mc:AlternateContent>
    <mc:AlternateContent xmlns:mc="http://schemas.openxmlformats.org/markup-compatibility/2006">
      <mc:Choice Requires="x14">
        <oleObject progId="ChemDraw.Document.6.0" shapeId="6406" r:id="rId1278">
          <objectPr defaultSize="0" autoPict="0" r:id="rId1279">
            <anchor moveWithCells="1">
              <from>
                <xdr:col>4</xdr:col>
                <xdr:colOff>209550</xdr:colOff>
                <xdr:row>130</xdr:row>
                <xdr:rowOff>66675</xdr:rowOff>
              </from>
              <to>
                <xdr:col>4</xdr:col>
                <xdr:colOff>1552575</xdr:colOff>
                <xdr:row>130</xdr:row>
                <xdr:rowOff>1143000</xdr:rowOff>
              </to>
            </anchor>
          </objectPr>
        </oleObject>
      </mc:Choice>
      <mc:Fallback>
        <oleObject progId="ChemDraw.Document.6.0" shapeId="6406" r:id="rId1278"/>
      </mc:Fallback>
    </mc:AlternateContent>
    <mc:AlternateContent xmlns:mc="http://schemas.openxmlformats.org/markup-compatibility/2006">
      <mc:Choice Requires="x14">
        <oleObject progId="ChemDraw.Document.6.0" shapeId="6407" r:id="rId1280">
          <objectPr defaultSize="0" autoPict="0" r:id="rId1281">
            <anchor moveWithCells="1">
              <from>
                <xdr:col>4</xdr:col>
                <xdr:colOff>209550</xdr:colOff>
                <xdr:row>131</xdr:row>
                <xdr:rowOff>47625</xdr:rowOff>
              </from>
              <to>
                <xdr:col>4</xdr:col>
                <xdr:colOff>1590675</xdr:colOff>
                <xdr:row>131</xdr:row>
                <xdr:rowOff>1190625</xdr:rowOff>
              </to>
            </anchor>
          </objectPr>
        </oleObject>
      </mc:Choice>
      <mc:Fallback>
        <oleObject progId="ChemDraw.Document.6.0" shapeId="6407" r:id="rId1280"/>
      </mc:Fallback>
    </mc:AlternateContent>
    <mc:AlternateContent xmlns:mc="http://schemas.openxmlformats.org/markup-compatibility/2006">
      <mc:Choice Requires="x14">
        <oleObject progId="ChemDraw.Document.6.0" shapeId="6408" r:id="rId1282">
          <objectPr defaultSize="0" autoPict="0" r:id="rId1283">
            <anchor moveWithCells="1">
              <from>
                <xdr:col>4</xdr:col>
                <xdr:colOff>219075</xdr:colOff>
                <xdr:row>132</xdr:row>
                <xdr:rowOff>76200</xdr:rowOff>
              </from>
              <to>
                <xdr:col>4</xdr:col>
                <xdr:colOff>1552575</xdr:colOff>
                <xdr:row>132</xdr:row>
                <xdr:rowOff>1123950</xdr:rowOff>
              </to>
            </anchor>
          </objectPr>
        </oleObject>
      </mc:Choice>
      <mc:Fallback>
        <oleObject progId="ChemDraw.Document.6.0" shapeId="6408" r:id="rId1282"/>
      </mc:Fallback>
    </mc:AlternateContent>
    <mc:AlternateContent xmlns:mc="http://schemas.openxmlformats.org/markup-compatibility/2006">
      <mc:Choice Requires="x14">
        <oleObject progId="ChemDraw.Document.6.0" shapeId="6409" r:id="rId1284">
          <objectPr defaultSize="0" autoPict="0" r:id="rId1285">
            <anchor moveWithCells="1">
              <from>
                <xdr:col>4</xdr:col>
                <xdr:colOff>142875</xdr:colOff>
                <xdr:row>133</xdr:row>
                <xdr:rowOff>95250</xdr:rowOff>
              </from>
              <to>
                <xdr:col>4</xdr:col>
                <xdr:colOff>1828800</xdr:colOff>
                <xdr:row>133</xdr:row>
                <xdr:rowOff>1209675</xdr:rowOff>
              </to>
            </anchor>
          </objectPr>
        </oleObject>
      </mc:Choice>
      <mc:Fallback>
        <oleObject progId="ChemDraw.Document.6.0" shapeId="6409" r:id="rId1284"/>
      </mc:Fallback>
    </mc:AlternateContent>
    <mc:AlternateContent xmlns:mc="http://schemas.openxmlformats.org/markup-compatibility/2006">
      <mc:Choice Requires="x14">
        <oleObject progId="ChemDraw.Document.6.0" shapeId="6410" r:id="rId1286">
          <objectPr defaultSize="0" autoPict="0" r:id="rId1287">
            <anchor moveWithCells="1">
              <from>
                <xdr:col>4</xdr:col>
                <xdr:colOff>171450</xdr:colOff>
                <xdr:row>134</xdr:row>
                <xdr:rowOff>95250</xdr:rowOff>
              </from>
              <to>
                <xdr:col>4</xdr:col>
                <xdr:colOff>1647825</xdr:colOff>
                <xdr:row>134</xdr:row>
                <xdr:rowOff>1123950</xdr:rowOff>
              </to>
            </anchor>
          </objectPr>
        </oleObject>
      </mc:Choice>
      <mc:Fallback>
        <oleObject progId="ChemDraw.Document.6.0" shapeId="6410" r:id="rId1286"/>
      </mc:Fallback>
    </mc:AlternateContent>
    <mc:AlternateContent xmlns:mc="http://schemas.openxmlformats.org/markup-compatibility/2006">
      <mc:Choice Requires="x14">
        <oleObject progId="ChemDraw.Document.6.0" shapeId="6411" r:id="rId1288">
          <objectPr defaultSize="0" autoPict="0" r:id="rId1289">
            <anchor moveWithCells="1">
              <from>
                <xdr:col>4</xdr:col>
                <xdr:colOff>171450</xdr:colOff>
                <xdr:row>135</xdr:row>
                <xdr:rowOff>104775</xdr:rowOff>
              </from>
              <to>
                <xdr:col>4</xdr:col>
                <xdr:colOff>1714500</xdr:colOff>
                <xdr:row>135</xdr:row>
                <xdr:rowOff>1114425</xdr:rowOff>
              </to>
            </anchor>
          </objectPr>
        </oleObject>
      </mc:Choice>
      <mc:Fallback>
        <oleObject progId="ChemDraw.Document.6.0" shapeId="6411" r:id="rId1288"/>
      </mc:Fallback>
    </mc:AlternateContent>
    <mc:AlternateContent xmlns:mc="http://schemas.openxmlformats.org/markup-compatibility/2006">
      <mc:Choice Requires="x14">
        <oleObject progId="ChemDraw.Document.6.0" shapeId="6413" r:id="rId1290">
          <objectPr defaultSize="0" autoPict="0" r:id="rId1291">
            <anchor moveWithCells="1">
              <from>
                <xdr:col>4</xdr:col>
                <xdr:colOff>142875</xdr:colOff>
                <xdr:row>717</xdr:row>
                <xdr:rowOff>123825</xdr:rowOff>
              </from>
              <to>
                <xdr:col>4</xdr:col>
                <xdr:colOff>1571625</xdr:colOff>
                <xdr:row>717</xdr:row>
                <xdr:rowOff>952500</xdr:rowOff>
              </to>
            </anchor>
          </objectPr>
        </oleObject>
      </mc:Choice>
      <mc:Fallback>
        <oleObject progId="ChemDraw.Document.6.0" shapeId="6413" r:id="rId1290"/>
      </mc:Fallback>
    </mc:AlternateContent>
    <mc:AlternateContent xmlns:mc="http://schemas.openxmlformats.org/markup-compatibility/2006">
      <mc:Choice Requires="x14">
        <oleObject progId="ChemDraw.Document.6.0" shapeId="6415" r:id="rId1292">
          <objectPr defaultSize="0" autoPict="0" r:id="rId1293">
            <anchor moveWithCells="1" sizeWithCells="1">
              <from>
                <xdr:col>4</xdr:col>
                <xdr:colOff>180975</xdr:colOff>
                <xdr:row>336</xdr:row>
                <xdr:rowOff>95250</xdr:rowOff>
              </from>
              <to>
                <xdr:col>4</xdr:col>
                <xdr:colOff>1381125</xdr:colOff>
                <xdr:row>336</xdr:row>
                <xdr:rowOff>1143000</xdr:rowOff>
              </to>
            </anchor>
          </objectPr>
        </oleObject>
      </mc:Choice>
      <mc:Fallback>
        <oleObject progId="ChemDraw.Document.6.0" shapeId="6415" r:id="rId1292"/>
      </mc:Fallback>
    </mc:AlternateContent>
    <mc:AlternateContent xmlns:mc="http://schemas.openxmlformats.org/markup-compatibility/2006">
      <mc:Choice Requires="x14">
        <oleObject progId="ChemDraw.Document.6.0" shapeId="6416" r:id="rId1294">
          <objectPr defaultSize="0" autoPict="0" r:id="rId1295">
            <anchor moveWithCells="1">
              <from>
                <xdr:col>4</xdr:col>
                <xdr:colOff>200025</xdr:colOff>
                <xdr:row>337</xdr:row>
                <xdr:rowOff>85725</xdr:rowOff>
              </from>
              <to>
                <xdr:col>4</xdr:col>
                <xdr:colOff>1123950</xdr:colOff>
                <xdr:row>337</xdr:row>
                <xdr:rowOff>1162050</xdr:rowOff>
              </to>
            </anchor>
          </objectPr>
        </oleObject>
      </mc:Choice>
      <mc:Fallback>
        <oleObject progId="ChemDraw.Document.6.0" shapeId="6416" r:id="rId1294"/>
      </mc:Fallback>
    </mc:AlternateContent>
    <mc:AlternateContent xmlns:mc="http://schemas.openxmlformats.org/markup-compatibility/2006">
      <mc:Choice Requires="x14">
        <oleObject progId="ChemDraw.Document.6.0" shapeId="6417" r:id="rId1296">
          <objectPr defaultSize="0" autoPict="0" r:id="rId1297">
            <anchor moveWithCells="1">
              <from>
                <xdr:col>4</xdr:col>
                <xdr:colOff>238125</xdr:colOff>
                <xdr:row>718</xdr:row>
                <xdr:rowOff>142875</xdr:rowOff>
              </from>
              <to>
                <xdr:col>4</xdr:col>
                <xdr:colOff>1781175</xdr:colOff>
                <xdr:row>718</xdr:row>
                <xdr:rowOff>1095375</xdr:rowOff>
              </to>
            </anchor>
          </objectPr>
        </oleObject>
      </mc:Choice>
      <mc:Fallback>
        <oleObject progId="ChemDraw.Document.6.0" shapeId="6417" r:id="rId1296"/>
      </mc:Fallback>
    </mc:AlternateContent>
    <mc:AlternateContent xmlns:mc="http://schemas.openxmlformats.org/markup-compatibility/2006">
      <mc:Choice Requires="x14">
        <oleObject progId="ChemDraw.Document.6.0" shapeId="6418" r:id="rId1298">
          <objectPr defaultSize="0" autoPict="0" r:id="rId1299">
            <anchor moveWithCells="1">
              <from>
                <xdr:col>4</xdr:col>
                <xdr:colOff>114300</xdr:colOff>
                <xdr:row>719</xdr:row>
                <xdr:rowOff>209550</xdr:rowOff>
              </from>
              <to>
                <xdr:col>4</xdr:col>
                <xdr:colOff>1933575</xdr:colOff>
                <xdr:row>719</xdr:row>
                <xdr:rowOff>762000</xdr:rowOff>
              </to>
            </anchor>
          </objectPr>
        </oleObject>
      </mc:Choice>
      <mc:Fallback>
        <oleObject progId="ChemDraw.Document.6.0" shapeId="6418" r:id="rId1298"/>
      </mc:Fallback>
    </mc:AlternateContent>
    <mc:AlternateContent xmlns:mc="http://schemas.openxmlformats.org/markup-compatibility/2006">
      <mc:Choice Requires="x14">
        <oleObject progId="ChemDraw.Document.6.0" shapeId="6419" r:id="rId1300">
          <objectPr defaultSize="0" autoPict="0" r:id="rId1301">
            <anchor moveWithCells="1" sizeWithCells="1">
              <from>
                <xdr:col>4</xdr:col>
                <xdr:colOff>533400</xdr:colOff>
                <xdr:row>720</xdr:row>
                <xdr:rowOff>47625</xdr:rowOff>
              </from>
              <to>
                <xdr:col>4</xdr:col>
                <xdr:colOff>1352550</xdr:colOff>
                <xdr:row>720</xdr:row>
                <xdr:rowOff>1162050</xdr:rowOff>
              </to>
            </anchor>
          </objectPr>
        </oleObject>
      </mc:Choice>
      <mc:Fallback>
        <oleObject progId="ChemDraw.Document.6.0" shapeId="6419" r:id="rId1300"/>
      </mc:Fallback>
    </mc:AlternateContent>
    <mc:AlternateContent xmlns:mc="http://schemas.openxmlformats.org/markup-compatibility/2006">
      <mc:Choice Requires="x14">
        <oleObject progId="ChemDraw.Document.6.0" shapeId="6420" r:id="rId1302">
          <objectPr defaultSize="0" autoPict="0" r:id="rId1303">
            <anchor moveWithCells="1">
              <from>
                <xdr:col>4</xdr:col>
                <xdr:colOff>523875</xdr:colOff>
                <xdr:row>721</xdr:row>
                <xdr:rowOff>57150</xdr:rowOff>
              </from>
              <to>
                <xdr:col>4</xdr:col>
                <xdr:colOff>1447800</xdr:colOff>
                <xdr:row>721</xdr:row>
                <xdr:rowOff>1162050</xdr:rowOff>
              </to>
            </anchor>
          </objectPr>
        </oleObject>
      </mc:Choice>
      <mc:Fallback>
        <oleObject progId="ChemDraw.Document.6.0" shapeId="6420" r:id="rId1302"/>
      </mc:Fallback>
    </mc:AlternateContent>
    <mc:AlternateContent xmlns:mc="http://schemas.openxmlformats.org/markup-compatibility/2006">
      <mc:Choice Requires="x14">
        <oleObject progId="ChemDraw.Document.6.0" shapeId="6422" r:id="rId1304">
          <objectPr defaultSize="0" autoPict="0" r:id="rId1305">
            <anchor moveWithCells="1" sizeWithCells="1">
              <from>
                <xdr:col>4</xdr:col>
                <xdr:colOff>342900</xdr:colOff>
                <xdr:row>722</xdr:row>
                <xdr:rowOff>66675</xdr:rowOff>
              </from>
              <to>
                <xdr:col>4</xdr:col>
                <xdr:colOff>1600200</xdr:colOff>
                <xdr:row>722</xdr:row>
                <xdr:rowOff>1066800</xdr:rowOff>
              </to>
            </anchor>
          </objectPr>
        </oleObject>
      </mc:Choice>
      <mc:Fallback>
        <oleObject progId="ChemDraw.Document.6.0" shapeId="6422" r:id="rId1304"/>
      </mc:Fallback>
    </mc:AlternateContent>
    <mc:AlternateContent xmlns:mc="http://schemas.openxmlformats.org/markup-compatibility/2006">
      <mc:Choice Requires="x14">
        <oleObject progId="ChemDraw.Document.6.0" shapeId="6423" r:id="rId1306">
          <objectPr defaultSize="0" autoPict="0" r:id="rId1307">
            <anchor moveWithCells="1">
              <from>
                <xdr:col>4</xdr:col>
                <xdr:colOff>438150</xdr:colOff>
                <xdr:row>154</xdr:row>
                <xdr:rowOff>47625</xdr:rowOff>
              </from>
              <to>
                <xdr:col>4</xdr:col>
                <xdr:colOff>1600200</xdr:colOff>
                <xdr:row>154</xdr:row>
                <xdr:rowOff>1143000</xdr:rowOff>
              </to>
            </anchor>
          </objectPr>
        </oleObject>
      </mc:Choice>
      <mc:Fallback>
        <oleObject progId="ChemDraw.Document.6.0" shapeId="6423" r:id="rId1306"/>
      </mc:Fallback>
    </mc:AlternateContent>
    <mc:AlternateContent xmlns:mc="http://schemas.openxmlformats.org/markup-compatibility/2006">
      <mc:Choice Requires="x14">
        <oleObject progId="ChemDraw.Document.6.0" shapeId="6424" r:id="rId1308">
          <objectPr defaultSize="0" autoPict="0" r:id="rId1309">
            <anchor moveWithCells="1">
              <from>
                <xdr:col>4</xdr:col>
                <xdr:colOff>457200</xdr:colOff>
                <xdr:row>155</xdr:row>
                <xdr:rowOff>38100</xdr:rowOff>
              </from>
              <to>
                <xdr:col>4</xdr:col>
                <xdr:colOff>1428750</xdr:colOff>
                <xdr:row>155</xdr:row>
                <xdr:rowOff>1162050</xdr:rowOff>
              </to>
            </anchor>
          </objectPr>
        </oleObject>
      </mc:Choice>
      <mc:Fallback>
        <oleObject progId="ChemDraw.Document.6.0" shapeId="6424" r:id="rId1308"/>
      </mc:Fallback>
    </mc:AlternateContent>
    <mc:AlternateContent xmlns:mc="http://schemas.openxmlformats.org/markup-compatibility/2006">
      <mc:Choice Requires="x14">
        <oleObject progId="ChemDraw.Document.6.0" shapeId="6425" r:id="rId1310">
          <objectPr defaultSize="0" r:id="rId1311">
            <anchor moveWithCells="1">
              <from>
                <xdr:col>4</xdr:col>
                <xdr:colOff>561975</xdr:colOff>
                <xdr:row>723</xdr:row>
                <xdr:rowOff>76200</xdr:rowOff>
              </from>
              <to>
                <xdr:col>4</xdr:col>
                <xdr:colOff>1123950</xdr:colOff>
                <xdr:row>723</xdr:row>
                <xdr:rowOff>1123950</xdr:rowOff>
              </to>
            </anchor>
          </objectPr>
        </oleObject>
      </mc:Choice>
      <mc:Fallback>
        <oleObject progId="ChemDraw.Document.6.0" shapeId="6425" r:id="rId1310"/>
      </mc:Fallback>
    </mc:AlternateContent>
    <mc:AlternateContent xmlns:mc="http://schemas.openxmlformats.org/markup-compatibility/2006">
      <mc:Choice Requires="x14">
        <oleObject progId="ChemDraw.Document.6.0" shapeId="6426" r:id="rId1312">
          <objectPr defaultSize="0" autoPict="0" r:id="rId1313">
            <anchor moveWithCells="1">
              <from>
                <xdr:col>4</xdr:col>
                <xdr:colOff>85725</xdr:colOff>
                <xdr:row>109</xdr:row>
                <xdr:rowOff>28575</xdr:rowOff>
              </from>
              <to>
                <xdr:col>4</xdr:col>
                <xdr:colOff>1495425</xdr:colOff>
                <xdr:row>109</xdr:row>
                <xdr:rowOff>1162050</xdr:rowOff>
              </to>
            </anchor>
          </objectPr>
        </oleObject>
      </mc:Choice>
      <mc:Fallback>
        <oleObject progId="ChemDraw.Document.6.0" shapeId="6426" r:id="rId1312"/>
      </mc:Fallback>
    </mc:AlternateContent>
    <mc:AlternateContent xmlns:mc="http://schemas.openxmlformats.org/markup-compatibility/2006">
      <mc:Choice Requires="x14">
        <oleObject progId="ChemDraw.Document.6.0" shapeId="6428" r:id="rId1314">
          <objectPr defaultSize="0" autoPict="0" r:id="rId1315">
            <anchor moveWithCells="1" sizeWithCells="1">
              <from>
                <xdr:col>4</xdr:col>
                <xdr:colOff>152400</xdr:colOff>
                <xdr:row>338</xdr:row>
                <xdr:rowOff>104775</xdr:rowOff>
              </from>
              <to>
                <xdr:col>4</xdr:col>
                <xdr:colOff>1314450</xdr:colOff>
                <xdr:row>338</xdr:row>
                <xdr:rowOff>1143000</xdr:rowOff>
              </to>
            </anchor>
          </objectPr>
        </oleObject>
      </mc:Choice>
      <mc:Fallback>
        <oleObject progId="ChemDraw.Document.6.0" shapeId="6428" r:id="rId1314"/>
      </mc:Fallback>
    </mc:AlternateContent>
    <mc:AlternateContent xmlns:mc="http://schemas.openxmlformats.org/markup-compatibility/2006">
      <mc:Choice Requires="x14">
        <oleObject progId="ChemDraw.Document.6.0" shapeId="6429" r:id="rId1316">
          <objectPr defaultSize="0" autoPict="0" r:id="rId1317">
            <anchor moveWithCells="1">
              <from>
                <xdr:col>4</xdr:col>
                <xdr:colOff>123825</xdr:colOff>
                <xdr:row>339</xdr:row>
                <xdr:rowOff>133350</xdr:rowOff>
              </from>
              <to>
                <xdr:col>4</xdr:col>
                <xdr:colOff>1162050</xdr:colOff>
                <xdr:row>339</xdr:row>
                <xdr:rowOff>1162050</xdr:rowOff>
              </to>
            </anchor>
          </objectPr>
        </oleObject>
      </mc:Choice>
      <mc:Fallback>
        <oleObject progId="ChemDraw.Document.6.0" shapeId="6429" r:id="rId1316"/>
      </mc:Fallback>
    </mc:AlternateContent>
    <mc:AlternateContent xmlns:mc="http://schemas.openxmlformats.org/markup-compatibility/2006">
      <mc:Choice Requires="x14">
        <oleObject progId="ChemDraw.Document.6.0" shapeId="6430" r:id="rId1318">
          <objectPr defaultSize="0" autoPict="0" r:id="rId1319">
            <anchor moveWithCells="1">
              <from>
                <xdr:col>4</xdr:col>
                <xdr:colOff>295275</xdr:colOff>
                <xdr:row>724</xdr:row>
                <xdr:rowOff>95250</xdr:rowOff>
              </from>
              <to>
                <xdr:col>4</xdr:col>
                <xdr:colOff>1733550</xdr:colOff>
                <xdr:row>724</xdr:row>
                <xdr:rowOff>1123950</xdr:rowOff>
              </to>
            </anchor>
          </objectPr>
        </oleObject>
      </mc:Choice>
      <mc:Fallback>
        <oleObject progId="ChemDraw.Document.6.0" shapeId="6430" r:id="rId1318"/>
      </mc:Fallback>
    </mc:AlternateContent>
    <mc:AlternateContent xmlns:mc="http://schemas.openxmlformats.org/markup-compatibility/2006">
      <mc:Choice Requires="x14">
        <oleObject progId="ChemDraw.Document.6.0" shapeId="6431" r:id="rId1320">
          <objectPr defaultSize="0" autoPict="0" r:id="rId1321">
            <anchor moveWithCells="1">
              <from>
                <xdr:col>4</xdr:col>
                <xdr:colOff>352425</xdr:colOff>
                <xdr:row>725</xdr:row>
                <xdr:rowOff>66675</xdr:rowOff>
              </from>
              <to>
                <xdr:col>4</xdr:col>
                <xdr:colOff>1447800</xdr:colOff>
                <xdr:row>725</xdr:row>
                <xdr:rowOff>1047750</xdr:rowOff>
              </to>
            </anchor>
          </objectPr>
        </oleObject>
      </mc:Choice>
      <mc:Fallback>
        <oleObject progId="ChemDraw.Document.6.0" shapeId="6431" r:id="rId1320"/>
      </mc:Fallback>
    </mc:AlternateContent>
    <mc:AlternateContent xmlns:mc="http://schemas.openxmlformats.org/markup-compatibility/2006">
      <mc:Choice Requires="x14">
        <oleObject progId="ChemDraw.Document.6.0" shapeId="6432" r:id="rId1322">
          <objectPr defaultSize="0" autoPict="0" r:id="rId1323">
            <anchor moveWithCells="1" sizeWithCells="1">
              <from>
                <xdr:col>4</xdr:col>
                <xdr:colOff>400050</xdr:colOff>
                <xdr:row>726</xdr:row>
                <xdr:rowOff>66675</xdr:rowOff>
              </from>
              <to>
                <xdr:col>4</xdr:col>
                <xdr:colOff>1323975</xdr:colOff>
                <xdr:row>726</xdr:row>
                <xdr:rowOff>1171575</xdr:rowOff>
              </to>
            </anchor>
          </objectPr>
        </oleObject>
      </mc:Choice>
      <mc:Fallback>
        <oleObject progId="ChemDraw.Document.6.0" shapeId="6432" r:id="rId1322"/>
      </mc:Fallback>
    </mc:AlternateContent>
    <mc:AlternateContent xmlns:mc="http://schemas.openxmlformats.org/markup-compatibility/2006">
      <mc:Choice Requires="x14">
        <oleObject progId="ChemDraw.Document.6.0" shapeId="6433" r:id="rId1324">
          <objectPr defaultSize="0" autoPict="0" r:id="rId1325">
            <anchor moveWithCells="1" sizeWithCells="1">
              <from>
                <xdr:col>4</xdr:col>
                <xdr:colOff>419100</xdr:colOff>
                <xdr:row>727</xdr:row>
                <xdr:rowOff>142875</xdr:rowOff>
              </from>
              <to>
                <xdr:col>4</xdr:col>
                <xdr:colOff>1514475</xdr:colOff>
                <xdr:row>727</xdr:row>
                <xdr:rowOff>1123950</xdr:rowOff>
              </to>
            </anchor>
          </objectPr>
        </oleObject>
      </mc:Choice>
      <mc:Fallback>
        <oleObject progId="ChemDraw.Document.6.0" shapeId="6433" r:id="rId1324"/>
      </mc:Fallback>
    </mc:AlternateContent>
    <mc:AlternateContent xmlns:mc="http://schemas.openxmlformats.org/markup-compatibility/2006">
      <mc:Choice Requires="x14">
        <oleObject progId="ChemDraw.Document.6.0" shapeId="6435" r:id="rId1326">
          <objectPr defaultSize="0" autoPict="0" r:id="rId1327">
            <anchor moveWithCells="1">
              <from>
                <xdr:col>4</xdr:col>
                <xdr:colOff>95250</xdr:colOff>
                <xdr:row>588</xdr:row>
                <xdr:rowOff>209550</xdr:rowOff>
              </from>
              <to>
                <xdr:col>4</xdr:col>
                <xdr:colOff>1876425</xdr:colOff>
                <xdr:row>588</xdr:row>
                <xdr:rowOff>952500</xdr:rowOff>
              </to>
            </anchor>
          </objectPr>
        </oleObject>
      </mc:Choice>
      <mc:Fallback>
        <oleObject progId="ChemDraw.Document.6.0" shapeId="6435" r:id="rId1326"/>
      </mc:Fallback>
    </mc:AlternateContent>
    <mc:AlternateContent xmlns:mc="http://schemas.openxmlformats.org/markup-compatibility/2006">
      <mc:Choice Requires="x14">
        <oleObject progId="ChemDraw.Document.6.0" shapeId="6437" r:id="rId1328">
          <objectPr defaultSize="0" autoPict="0" r:id="rId1329">
            <anchor moveWithCells="1">
              <from>
                <xdr:col>4</xdr:col>
                <xdr:colOff>66675</xdr:colOff>
                <xdr:row>587</xdr:row>
                <xdr:rowOff>257175</xdr:rowOff>
              </from>
              <to>
                <xdr:col>4</xdr:col>
                <xdr:colOff>1933575</xdr:colOff>
                <xdr:row>587</xdr:row>
                <xdr:rowOff>1019175</xdr:rowOff>
              </to>
            </anchor>
          </objectPr>
        </oleObject>
      </mc:Choice>
      <mc:Fallback>
        <oleObject progId="ChemDraw.Document.6.0" shapeId="6437" r:id="rId1328"/>
      </mc:Fallback>
    </mc:AlternateContent>
    <mc:AlternateContent xmlns:mc="http://schemas.openxmlformats.org/markup-compatibility/2006">
      <mc:Choice Requires="x14">
        <oleObject progId="ChemDraw.Document.6.0" shapeId="6438" r:id="rId1330">
          <objectPr defaultSize="0" r:id="rId1331">
            <anchor moveWithCells="1">
              <from>
                <xdr:col>4</xdr:col>
                <xdr:colOff>209550</xdr:colOff>
                <xdr:row>193</xdr:row>
                <xdr:rowOff>190500</xdr:rowOff>
              </from>
              <to>
                <xdr:col>4</xdr:col>
                <xdr:colOff>1447800</xdr:colOff>
                <xdr:row>193</xdr:row>
                <xdr:rowOff>981075</xdr:rowOff>
              </to>
            </anchor>
          </objectPr>
        </oleObject>
      </mc:Choice>
      <mc:Fallback>
        <oleObject progId="ChemDraw.Document.6.0" shapeId="6438" r:id="rId1330"/>
      </mc:Fallback>
    </mc:AlternateContent>
    <mc:AlternateContent xmlns:mc="http://schemas.openxmlformats.org/markup-compatibility/2006">
      <mc:Choice Requires="x14">
        <oleObject progId="ChemDraw.Document.6.0" shapeId="6440" r:id="rId1332">
          <objectPr defaultSize="0" r:id="rId1333">
            <anchor moveWithCells="1">
              <from>
                <xdr:col>4</xdr:col>
                <xdr:colOff>219075</xdr:colOff>
                <xdr:row>197</xdr:row>
                <xdr:rowOff>114300</xdr:rowOff>
              </from>
              <to>
                <xdr:col>4</xdr:col>
                <xdr:colOff>1638300</xdr:colOff>
                <xdr:row>197</xdr:row>
                <xdr:rowOff>1047750</xdr:rowOff>
              </to>
            </anchor>
          </objectPr>
        </oleObject>
      </mc:Choice>
      <mc:Fallback>
        <oleObject progId="ChemDraw.Document.6.0" shapeId="6440" r:id="rId1332"/>
      </mc:Fallback>
    </mc:AlternateContent>
    <mc:AlternateContent xmlns:mc="http://schemas.openxmlformats.org/markup-compatibility/2006">
      <mc:Choice Requires="x14">
        <oleObject progId="ChemDraw.Document.6.0" shapeId="6442" r:id="rId1334">
          <objectPr defaultSize="0" r:id="rId1335">
            <anchor moveWithCells="1">
              <from>
                <xdr:col>4</xdr:col>
                <xdr:colOff>114300</xdr:colOff>
                <xdr:row>208</xdr:row>
                <xdr:rowOff>123825</xdr:rowOff>
              </from>
              <to>
                <xdr:col>4</xdr:col>
                <xdr:colOff>1714500</xdr:colOff>
                <xdr:row>208</xdr:row>
                <xdr:rowOff>981075</xdr:rowOff>
              </to>
            </anchor>
          </objectPr>
        </oleObject>
      </mc:Choice>
      <mc:Fallback>
        <oleObject progId="ChemDraw.Document.6.0" shapeId="6442" r:id="rId1334"/>
      </mc:Fallback>
    </mc:AlternateContent>
    <mc:AlternateContent xmlns:mc="http://schemas.openxmlformats.org/markup-compatibility/2006">
      <mc:Choice Requires="x14">
        <oleObject progId="ChemDraw.Document.6.0" shapeId="6445" r:id="rId1336">
          <objectPr defaultSize="0" r:id="rId1337">
            <anchor moveWithCells="1">
              <from>
                <xdr:col>4</xdr:col>
                <xdr:colOff>123825</xdr:colOff>
                <xdr:row>211</xdr:row>
                <xdr:rowOff>76200</xdr:rowOff>
              </from>
              <to>
                <xdr:col>4</xdr:col>
                <xdr:colOff>1571625</xdr:colOff>
                <xdr:row>211</xdr:row>
                <xdr:rowOff>1162050</xdr:rowOff>
              </to>
            </anchor>
          </objectPr>
        </oleObject>
      </mc:Choice>
      <mc:Fallback>
        <oleObject progId="ChemDraw.Document.6.0" shapeId="6445" r:id="rId1336"/>
      </mc:Fallback>
    </mc:AlternateContent>
    <mc:AlternateContent xmlns:mc="http://schemas.openxmlformats.org/markup-compatibility/2006">
      <mc:Choice Requires="x14">
        <oleObject progId="ChemDraw.Document.6.0" shapeId="6446" r:id="rId1338">
          <objectPr defaultSize="0" r:id="rId1339">
            <anchor moveWithCells="1">
              <from>
                <xdr:col>4</xdr:col>
                <xdr:colOff>123825</xdr:colOff>
                <xdr:row>209</xdr:row>
                <xdr:rowOff>76200</xdr:rowOff>
              </from>
              <to>
                <xdr:col>4</xdr:col>
                <xdr:colOff>1571625</xdr:colOff>
                <xdr:row>209</xdr:row>
                <xdr:rowOff>1162050</xdr:rowOff>
              </to>
            </anchor>
          </objectPr>
        </oleObject>
      </mc:Choice>
      <mc:Fallback>
        <oleObject progId="ChemDraw.Document.6.0" shapeId="6446" r:id="rId1338"/>
      </mc:Fallback>
    </mc:AlternateContent>
    <mc:AlternateContent xmlns:mc="http://schemas.openxmlformats.org/markup-compatibility/2006">
      <mc:Choice Requires="x14">
        <oleObject progId="ChemDraw.Document.6.0" shapeId="6447" r:id="rId1340">
          <objectPr defaultSize="0" r:id="rId1341">
            <anchor moveWithCells="1">
              <from>
                <xdr:col>4</xdr:col>
                <xdr:colOff>95250</xdr:colOff>
                <xdr:row>214</xdr:row>
                <xdr:rowOff>95250</xdr:rowOff>
              </from>
              <to>
                <xdr:col>4</xdr:col>
                <xdr:colOff>1695450</xdr:colOff>
                <xdr:row>214</xdr:row>
                <xdr:rowOff>952500</xdr:rowOff>
              </to>
            </anchor>
          </objectPr>
        </oleObject>
      </mc:Choice>
      <mc:Fallback>
        <oleObject progId="ChemDraw.Document.6.0" shapeId="6447" r:id="rId1340"/>
      </mc:Fallback>
    </mc:AlternateContent>
    <mc:AlternateContent xmlns:mc="http://schemas.openxmlformats.org/markup-compatibility/2006">
      <mc:Choice Requires="x14">
        <oleObject progId="ChemDraw.Document.6.0" shapeId="6448" r:id="rId1342">
          <objectPr defaultSize="0" r:id="rId1343">
            <anchor moveWithCells="1">
              <from>
                <xdr:col>4</xdr:col>
                <xdr:colOff>114300</xdr:colOff>
                <xdr:row>217</xdr:row>
                <xdr:rowOff>142875</xdr:rowOff>
              </from>
              <to>
                <xdr:col>4</xdr:col>
                <xdr:colOff>1733550</xdr:colOff>
                <xdr:row>217</xdr:row>
                <xdr:rowOff>1000125</xdr:rowOff>
              </to>
            </anchor>
          </objectPr>
        </oleObject>
      </mc:Choice>
      <mc:Fallback>
        <oleObject progId="ChemDraw.Document.6.0" shapeId="6448" r:id="rId1342"/>
      </mc:Fallback>
    </mc:AlternateContent>
    <mc:AlternateContent xmlns:mc="http://schemas.openxmlformats.org/markup-compatibility/2006">
      <mc:Choice Requires="x14">
        <oleObject progId="ChemDraw.Document.6.0" shapeId="6449" r:id="rId1344">
          <objectPr defaultSize="0" autoPict="0" r:id="rId1345">
            <anchor moveWithCells="1" sizeWithCells="1">
              <from>
                <xdr:col>4</xdr:col>
                <xdr:colOff>152400</xdr:colOff>
                <xdr:row>218</xdr:row>
                <xdr:rowOff>104775</xdr:rowOff>
              </from>
              <to>
                <xdr:col>4</xdr:col>
                <xdr:colOff>1571625</xdr:colOff>
                <xdr:row>218</xdr:row>
                <xdr:rowOff>1123950</xdr:rowOff>
              </to>
            </anchor>
          </objectPr>
        </oleObject>
      </mc:Choice>
      <mc:Fallback>
        <oleObject progId="ChemDraw.Document.6.0" shapeId="6449" r:id="rId1344"/>
      </mc:Fallback>
    </mc:AlternateContent>
    <mc:AlternateContent xmlns:mc="http://schemas.openxmlformats.org/markup-compatibility/2006">
      <mc:Choice Requires="x14">
        <oleObject progId="ChemDraw.Document.6.0" shapeId="6451" r:id="rId1346">
          <objectPr defaultSize="0" r:id="rId1347">
            <anchor moveWithCells="1">
              <from>
                <xdr:col>4</xdr:col>
                <xdr:colOff>76200</xdr:colOff>
                <xdr:row>219</xdr:row>
                <xdr:rowOff>66675</xdr:rowOff>
              </from>
              <to>
                <xdr:col>4</xdr:col>
                <xdr:colOff>1685925</xdr:colOff>
                <xdr:row>219</xdr:row>
                <xdr:rowOff>1162050</xdr:rowOff>
              </to>
            </anchor>
          </objectPr>
        </oleObject>
      </mc:Choice>
      <mc:Fallback>
        <oleObject progId="ChemDraw.Document.6.0" shapeId="6451" r:id="rId1346"/>
      </mc:Fallback>
    </mc:AlternateContent>
    <mc:AlternateContent xmlns:mc="http://schemas.openxmlformats.org/markup-compatibility/2006">
      <mc:Choice Requires="x14">
        <oleObject progId="ChemDraw.Document.6.0" shapeId="6452" r:id="rId1348">
          <objectPr defaultSize="0" autoPict="0" r:id="rId1349">
            <anchor moveWithCells="1" sizeWithCells="1">
              <from>
                <xdr:col>4</xdr:col>
                <xdr:colOff>161925</xdr:colOff>
                <xdr:row>220</xdr:row>
                <xdr:rowOff>85725</xdr:rowOff>
              </from>
              <to>
                <xdr:col>4</xdr:col>
                <xdr:colOff>1790700</xdr:colOff>
                <xdr:row>220</xdr:row>
                <xdr:rowOff>1162050</xdr:rowOff>
              </to>
            </anchor>
          </objectPr>
        </oleObject>
      </mc:Choice>
      <mc:Fallback>
        <oleObject progId="ChemDraw.Document.6.0" shapeId="6452" r:id="rId1348"/>
      </mc:Fallback>
    </mc:AlternateContent>
    <mc:AlternateContent xmlns:mc="http://schemas.openxmlformats.org/markup-compatibility/2006">
      <mc:Choice Requires="x14">
        <oleObject progId="ChemDraw.Document.6.0" shapeId="6454" r:id="rId1350">
          <objectPr defaultSize="0" r:id="rId1351">
            <anchor moveWithCells="1">
              <from>
                <xdr:col>4</xdr:col>
                <xdr:colOff>142875</xdr:colOff>
                <xdr:row>221</xdr:row>
                <xdr:rowOff>209550</xdr:rowOff>
              </from>
              <to>
                <xdr:col>4</xdr:col>
                <xdr:colOff>1552575</xdr:colOff>
                <xdr:row>221</xdr:row>
                <xdr:rowOff>1019175</xdr:rowOff>
              </to>
            </anchor>
          </objectPr>
        </oleObject>
      </mc:Choice>
      <mc:Fallback>
        <oleObject progId="ChemDraw.Document.6.0" shapeId="6454" r:id="rId1350"/>
      </mc:Fallback>
    </mc:AlternateContent>
    <mc:AlternateContent xmlns:mc="http://schemas.openxmlformats.org/markup-compatibility/2006">
      <mc:Choice Requires="x14">
        <oleObject progId="ChemDraw.Document.6.0" shapeId="6455" r:id="rId1352">
          <objectPr defaultSize="0" r:id="rId1353">
            <anchor moveWithCells="1">
              <from>
                <xdr:col>4</xdr:col>
                <xdr:colOff>114300</xdr:colOff>
                <xdr:row>222</xdr:row>
                <xdr:rowOff>161925</xdr:rowOff>
              </from>
              <to>
                <xdr:col>4</xdr:col>
                <xdr:colOff>1600200</xdr:colOff>
                <xdr:row>222</xdr:row>
                <xdr:rowOff>971550</xdr:rowOff>
              </to>
            </anchor>
          </objectPr>
        </oleObject>
      </mc:Choice>
      <mc:Fallback>
        <oleObject progId="ChemDraw.Document.6.0" shapeId="6455" r:id="rId1352"/>
      </mc:Fallback>
    </mc:AlternateContent>
    <mc:AlternateContent xmlns:mc="http://schemas.openxmlformats.org/markup-compatibility/2006">
      <mc:Choice Requires="x14">
        <oleObject progId="ChemDraw.Document.6.0" shapeId="6456" r:id="rId1354">
          <objectPr defaultSize="0" autoPict="0" r:id="rId1355">
            <anchor moveWithCells="1" sizeWithCells="1">
              <from>
                <xdr:col>4</xdr:col>
                <xdr:colOff>95250</xdr:colOff>
                <xdr:row>223</xdr:row>
                <xdr:rowOff>76200</xdr:rowOff>
              </from>
              <to>
                <xdr:col>4</xdr:col>
                <xdr:colOff>1762125</xdr:colOff>
                <xdr:row>223</xdr:row>
                <xdr:rowOff>1114425</xdr:rowOff>
              </to>
            </anchor>
          </objectPr>
        </oleObject>
      </mc:Choice>
      <mc:Fallback>
        <oleObject progId="ChemDraw.Document.6.0" shapeId="6456" r:id="rId1354"/>
      </mc:Fallback>
    </mc:AlternateContent>
    <mc:AlternateContent xmlns:mc="http://schemas.openxmlformats.org/markup-compatibility/2006">
      <mc:Choice Requires="x14">
        <oleObject progId="ChemDraw.Document.6.0" shapeId="6457" r:id="rId1356">
          <objectPr defaultSize="0" autoPict="0" r:id="rId1357">
            <anchor moveWithCells="1" sizeWithCells="1">
              <from>
                <xdr:col>4</xdr:col>
                <xdr:colOff>95250</xdr:colOff>
                <xdr:row>224</xdr:row>
                <xdr:rowOff>209550</xdr:rowOff>
              </from>
              <to>
                <xdr:col>4</xdr:col>
                <xdr:colOff>1762125</xdr:colOff>
                <xdr:row>224</xdr:row>
                <xdr:rowOff>1000125</xdr:rowOff>
              </to>
            </anchor>
          </objectPr>
        </oleObject>
      </mc:Choice>
      <mc:Fallback>
        <oleObject progId="ChemDraw.Document.6.0" shapeId="6457" r:id="rId1356"/>
      </mc:Fallback>
    </mc:AlternateContent>
    <mc:AlternateContent xmlns:mc="http://schemas.openxmlformats.org/markup-compatibility/2006">
      <mc:Choice Requires="x14">
        <oleObject progId="ChemDraw.Document.6.0" shapeId="6458" r:id="rId1358">
          <objectPr defaultSize="0" r:id="rId1359">
            <anchor moveWithCells="1">
              <from>
                <xdr:col>4</xdr:col>
                <xdr:colOff>114300</xdr:colOff>
                <xdr:row>225</xdr:row>
                <xdr:rowOff>161925</xdr:rowOff>
              </from>
              <to>
                <xdr:col>4</xdr:col>
                <xdr:colOff>1714500</xdr:colOff>
                <xdr:row>225</xdr:row>
                <xdr:rowOff>1019175</xdr:rowOff>
              </to>
            </anchor>
          </objectPr>
        </oleObject>
      </mc:Choice>
      <mc:Fallback>
        <oleObject progId="ChemDraw.Document.6.0" shapeId="6458" r:id="rId1358"/>
      </mc:Fallback>
    </mc:AlternateContent>
    <mc:AlternateContent xmlns:mc="http://schemas.openxmlformats.org/markup-compatibility/2006">
      <mc:Choice Requires="x14">
        <oleObject progId="ChemDraw.Document.6.0" shapeId="6460" r:id="rId1360">
          <objectPr defaultSize="0" r:id="rId1361">
            <anchor moveWithCells="1">
              <from>
                <xdr:col>4</xdr:col>
                <xdr:colOff>114300</xdr:colOff>
                <xdr:row>226</xdr:row>
                <xdr:rowOff>161925</xdr:rowOff>
              </from>
              <to>
                <xdr:col>4</xdr:col>
                <xdr:colOff>1571625</xdr:colOff>
                <xdr:row>226</xdr:row>
                <xdr:rowOff>971550</xdr:rowOff>
              </to>
            </anchor>
          </objectPr>
        </oleObject>
      </mc:Choice>
      <mc:Fallback>
        <oleObject progId="ChemDraw.Document.6.0" shapeId="6460" r:id="rId1360"/>
      </mc:Fallback>
    </mc:AlternateContent>
    <mc:AlternateContent xmlns:mc="http://schemas.openxmlformats.org/markup-compatibility/2006">
      <mc:Choice Requires="x14">
        <oleObject progId="ChemDraw.Document.6.0" shapeId="6461" r:id="rId1362">
          <objectPr defaultSize="0" autoPict="0" r:id="rId1363">
            <anchor moveWithCells="1" sizeWithCells="1">
              <from>
                <xdr:col>4</xdr:col>
                <xdr:colOff>152400</xdr:colOff>
                <xdr:row>178</xdr:row>
                <xdr:rowOff>123825</xdr:rowOff>
              </from>
              <to>
                <xdr:col>4</xdr:col>
                <xdr:colOff>1524000</xdr:colOff>
                <xdr:row>178</xdr:row>
                <xdr:rowOff>1066800</xdr:rowOff>
              </to>
            </anchor>
          </objectPr>
        </oleObject>
      </mc:Choice>
      <mc:Fallback>
        <oleObject progId="ChemDraw.Document.6.0" shapeId="6461" r:id="rId1362"/>
      </mc:Fallback>
    </mc:AlternateContent>
    <mc:AlternateContent xmlns:mc="http://schemas.openxmlformats.org/markup-compatibility/2006">
      <mc:Choice Requires="x14">
        <oleObject progId="ChemDraw.Document.6.0" shapeId="6462" r:id="rId1364">
          <objectPr defaultSize="0" r:id="rId1365">
            <anchor moveWithCells="1">
              <from>
                <xdr:col>4</xdr:col>
                <xdr:colOff>238125</xdr:colOff>
                <xdr:row>181</xdr:row>
                <xdr:rowOff>257175</xdr:rowOff>
              </from>
              <to>
                <xdr:col>4</xdr:col>
                <xdr:colOff>1685925</xdr:colOff>
                <xdr:row>181</xdr:row>
                <xdr:rowOff>933450</xdr:rowOff>
              </to>
            </anchor>
          </objectPr>
        </oleObject>
      </mc:Choice>
      <mc:Fallback>
        <oleObject progId="ChemDraw.Document.6.0" shapeId="6462" r:id="rId1364"/>
      </mc:Fallback>
    </mc:AlternateContent>
    <mc:AlternateContent xmlns:mc="http://schemas.openxmlformats.org/markup-compatibility/2006">
      <mc:Choice Requires="x14">
        <oleObject progId="ChemDraw.Document.6.0" shapeId="6467" r:id="rId1366">
          <objectPr defaultSize="0" autoPict="0" r:id="rId1367">
            <anchor moveWithCells="1" sizeWithCells="1">
              <from>
                <xdr:col>4</xdr:col>
                <xdr:colOff>152400</xdr:colOff>
                <xdr:row>189</xdr:row>
                <xdr:rowOff>123825</xdr:rowOff>
              </from>
              <to>
                <xdr:col>4</xdr:col>
                <xdr:colOff>1524000</xdr:colOff>
                <xdr:row>189</xdr:row>
                <xdr:rowOff>1066800</xdr:rowOff>
              </to>
            </anchor>
          </objectPr>
        </oleObject>
      </mc:Choice>
      <mc:Fallback>
        <oleObject progId="ChemDraw.Document.6.0" shapeId="6467" r:id="rId1366"/>
      </mc:Fallback>
    </mc:AlternateContent>
    <mc:AlternateContent xmlns:mc="http://schemas.openxmlformats.org/markup-compatibility/2006">
      <mc:Choice Requires="x14">
        <oleObject progId="ChemDraw.Document.6.0" shapeId="6468" r:id="rId1368">
          <objectPr defaultSize="0" autoPict="0" r:id="rId1369">
            <anchor moveWithCells="1">
              <from>
                <xdr:col>4</xdr:col>
                <xdr:colOff>180975</xdr:colOff>
                <xdr:row>231</xdr:row>
                <xdr:rowOff>19050</xdr:rowOff>
              </from>
              <to>
                <xdr:col>4</xdr:col>
                <xdr:colOff>1304925</xdr:colOff>
                <xdr:row>231</xdr:row>
                <xdr:rowOff>1209675</xdr:rowOff>
              </to>
            </anchor>
          </objectPr>
        </oleObject>
      </mc:Choice>
      <mc:Fallback>
        <oleObject progId="ChemDraw.Document.6.0" shapeId="6468" r:id="rId1368"/>
      </mc:Fallback>
    </mc:AlternateContent>
    <mc:AlternateContent xmlns:mc="http://schemas.openxmlformats.org/markup-compatibility/2006">
      <mc:Choice Requires="x14">
        <oleObject progId="ChemDraw.Document.6.0" shapeId="6469" r:id="rId1370">
          <objectPr defaultSize="0" autoPict="0" r:id="rId1371">
            <anchor moveWithCells="1">
              <from>
                <xdr:col>4</xdr:col>
                <xdr:colOff>333375</xdr:colOff>
                <xdr:row>234</xdr:row>
                <xdr:rowOff>19050</xdr:rowOff>
              </from>
              <to>
                <xdr:col>4</xdr:col>
                <xdr:colOff>1171575</xdr:colOff>
                <xdr:row>234</xdr:row>
                <xdr:rowOff>1209675</xdr:rowOff>
              </to>
            </anchor>
          </objectPr>
        </oleObject>
      </mc:Choice>
      <mc:Fallback>
        <oleObject progId="ChemDraw.Document.6.0" shapeId="6469" r:id="rId1370"/>
      </mc:Fallback>
    </mc:AlternateContent>
    <mc:AlternateContent xmlns:mc="http://schemas.openxmlformats.org/markup-compatibility/2006">
      <mc:Choice Requires="x14">
        <oleObject progId="ChemDraw.Document.6.0" shapeId="6471" r:id="rId1372">
          <objectPr defaultSize="0" autoPict="0" r:id="rId1373">
            <anchor moveWithCells="1">
              <from>
                <xdr:col>4</xdr:col>
                <xdr:colOff>238125</xdr:colOff>
                <xdr:row>235</xdr:row>
                <xdr:rowOff>19050</xdr:rowOff>
              </from>
              <to>
                <xdr:col>4</xdr:col>
                <xdr:colOff>1238250</xdr:colOff>
                <xdr:row>236</xdr:row>
                <xdr:rowOff>0</xdr:rowOff>
              </to>
            </anchor>
          </objectPr>
        </oleObject>
      </mc:Choice>
      <mc:Fallback>
        <oleObject progId="ChemDraw.Document.6.0" shapeId="6471" r:id="rId1372"/>
      </mc:Fallback>
    </mc:AlternateContent>
    <mc:AlternateContent xmlns:mc="http://schemas.openxmlformats.org/markup-compatibility/2006">
      <mc:Choice Requires="x14">
        <oleObject progId="ChemDraw.Document.6.0" shapeId="6474" r:id="rId1374">
          <objectPr defaultSize="0" autoPict="0" r:id="rId1375">
            <anchor moveWithCells="1">
              <from>
                <xdr:col>4</xdr:col>
                <xdr:colOff>419100</xdr:colOff>
                <xdr:row>414</xdr:row>
                <xdr:rowOff>57150</xdr:rowOff>
              </from>
              <to>
                <xdr:col>4</xdr:col>
                <xdr:colOff>1666875</xdr:colOff>
                <xdr:row>414</xdr:row>
                <xdr:rowOff>1114425</xdr:rowOff>
              </to>
            </anchor>
          </objectPr>
        </oleObject>
      </mc:Choice>
      <mc:Fallback>
        <oleObject progId="ChemDraw.Document.6.0" shapeId="6474" r:id="rId1374"/>
      </mc:Fallback>
    </mc:AlternateContent>
    <mc:AlternateContent xmlns:mc="http://schemas.openxmlformats.org/markup-compatibility/2006">
      <mc:Choice Requires="x14">
        <oleObject progId="ChemDraw.Document.6.0" shapeId="6475" r:id="rId1376">
          <objectPr defaultSize="0" autoPict="0" r:id="rId1377">
            <anchor moveWithCells="1">
              <from>
                <xdr:col>4</xdr:col>
                <xdr:colOff>104775</xdr:colOff>
                <xdr:row>569</xdr:row>
                <xdr:rowOff>133350</xdr:rowOff>
              </from>
              <to>
                <xdr:col>4</xdr:col>
                <xdr:colOff>1809750</xdr:colOff>
                <xdr:row>569</xdr:row>
                <xdr:rowOff>1143000</xdr:rowOff>
              </to>
            </anchor>
          </objectPr>
        </oleObject>
      </mc:Choice>
      <mc:Fallback>
        <oleObject progId="ChemDraw.Document.6.0" shapeId="6475" r:id="rId1376"/>
      </mc:Fallback>
    </mc:AlternateContent>
    <mc:AlternateContent xmlns:mc="http://schemas.openxmlformats.org/markup-compatibility/2006">
      <mc:Choice Requires="x14">
        <oleObject progId="ChemDraw.Document.6.0" shapeId="6476" r:id="rId1378">
          <objectPr defaultSize="0" autoPict="0" r:id="rId1379">
            <anchor moveWithCells="1">
              <from>
                <xdr:col>4</xdr:col>
                <xdr:colOff>438150</xdr:colOff>
                <xdr:row>586</xdr:row>
                <xdr:rowOff>95250</xdr:rowOff>
              </from>
              <to>
                <xdr:col>4</xdr:col>
                <xdr:colOff>1362075</xdr:colOff>
                <xdr:row>586</xdr:row>
                <xdr:rowOff>1123950</xdr:rowOff>
              </to>
            </anchor>
          </objectPr>
        </oleObject>
      </mc:Choice>
      <mc:Fallback>
        <oleObject progId="ChemDraw.Document.6.0" shapeId="6476" r:id="rId1378"/>
      </mc:Fallback>
    </mc:AlternateContent>
    <mc:AlternateContent xmlns:mc="http://schemas.openxmlformats.org/markup-compatibility/2006">
      <mc:Choice Requires="x14">
        <oleObject progId="ChemDraw.Document.6.0" shapeId="6478" r:id="rId1380">
          <objectPr defaultSize="0" autoPict="0" r:id="rId1381">
            <anchor moveWithCells="1">
              <from>
                <xdr:col>4</xdr:col>
                <xdr:colOff>247650</xdr:colOff>
                <xdr:row>493</xdr:row>
                <xdr:rowOff>219075</xdr:rowOff>
              </from>
              <to>
                <xdr:col>4</xdr:col>
                <xdr:colOff>1647825</xdr:colOff>
                <xdr:row>493</xdr:row>
                <xdr:rowOff>876300</xdr:rowOff>
              </to>
            </anchor>
          </objectPr>
        </oleObject>
      </mc:Choice>
      <mc:Fallback>
        <oleObject progId="ChemDraw.Document.6.0" shapeId="6478" r:id="rId1380"/>
      </mc:Fallback>
    </mc:AlternateContent>
    <mc:AlternateContent xmlns:mc="http://schemas.openxmlformats.org/markup-compatibility/2006">
      <mc:Choice Requires="x14">
        <oleObject progId="ChemDraw.Document.6.0" shapeId="6479" r:id="rId1382">
          <objectPr defaultSize="0" r:id="rId1383">
            <anchor moveWithCells="1">
              <from>
                <xdr:col>4</xdr:col>
                <xdr:colOff>76200</xdr:colOff>
                <xdr:row>787</xdr:row>
                <xdr:rowOff>66675</xdr:rowOff>
              </from>
              <to>
                <xdr:col>4</xdr:col>
                <xdr:colOff>1838325</xdr:colOff>
                <xdr:row>787</xdr:row>
                <xdr:rowOff>1114425</xdr:rowOff>
              </to>
            </anchor>
          </objectPr>
        </oleObject>
      </mc:Choice>
      <mc:Fallback>
        <oleObject progId="ChemDraw.Document.6.0" shapeId="6479" r:id="rId1382"/>
      </mc:Fallback>
    </mc:AlternateContent>
    <mc:AlternateContent xmlns:mc="http://schemas.openxmlformats.org/markup-compatibility/2006">
      <mc:Choice Requires="x14">
        <oleObject progId="ChemDraw.Document.6.0" shapeId="6480" r:id="rId1384">
          <objectPr defaultSize="0" autoPict="0" r:id="rId1385">
            <anchor moveWithCells="1">
              <from>
                <xdr:col>4</xdr:col>
                <xdr:colOff>238125</xdr:colOff>
                <xdr:row>796</xdr:row>
                <xdr:rowOff>66675</xdr:rowOff>
              </from>
              <to>
                <xdr:col>4</xdr:col>
                <xdr:colOff>1381125</xdr:colOff>
                <xdr:row>796</xdr:row>
                <xdr:rowOff>1123950</xdr:rowOff>
              </to>
            </anchor>
          </objectPr>
        </oleObject>
      </mc:Choice>
      <mc:Fallback>
        <oleObject progId="ChemDraw.Document.6.0" shapeId="6480" r:id="rId1384"/>
      </mc:Fallback>
    </mc:AlternateContent>
    <mc:AlternateContent xmlns:mc="http://schemas.openxmlformats.org/markup-compatibility/2006">
      <mc:Choice Requires="x14">
        <oleObject progId="ChemDraw.Document.6.0" shapeId="6482" r:id="rId1386">
          <objectPr defaultSize="0" autoPict="0" r:id="rId1387">
            <anchor moveWithCells="1">
              <from>
                <xdr:col>4</xdr:col>
                <xdr:colOff>257175</xdr:colOff>
                <xdr:row>799</xdr:row>
                <xdr:rowOff>209550</xdr:rowOff>
              </from>
              <to>
                <xdr:col>4</xdr:col>
                <xdr:colOff>1762125</xdr:colOff>
                <xdr:row>799</xdr:row>
                <xdr:rowOff>885825</xdr:rowOff>
              </to>
            </anchor>
          </objectPr>
        </oleObject>
      </mc:Choice>
      <mc:Fallback>
        <oleObject progId="ChemDraw.Document.6.0" shapeId="6482" r:id="rId1386"/>
      </mc:Fallback>
    </mc:AlternateContent>
    <mc:AlternateContent xmlns:mc="http://schemas.openxmlformats.org/markup-compatibility/2006">
      <mc:Choice Requires="x14">
        <oleObject progId="ChemDraw.Document.6.0" shapeId="6483" r:id="rId1388">
          <objectPr defaultSize="0" autoPict="0" r:id="rId1389">
            <anchor moveWithCells="1">
              <from>
                <xdr:col>4</xdr:col>
                <xdr:colOff>114300</xdr:colOff>
                <xdr:row>800</xdr:row>
                <xdr:rowOff>266700</xdr:rowOff>
              </from>
              <to>
                <xdr:col>4</xdr:col>
                <xdr:colOff>1781175</xdr:colOff>
                <xdr:row>800</xdr:row>
                <xdr:rowOff>828675</xdr:rowOff>
              </to>
            </anchor>
          </objectPr>
        </oleObject>
      </mc:Choice>
      <mc:Fallback>
        <oleObject progId="ChemDraw.Document.6.0" shapeId="6483" r:id="rId1388"/>
      </mc:Fallback>
    </mc:AlternateContent>
    <mc:AlternateContent xmlns:mc="http://schemas.openxmlformats.org/markup-compatibility/2006">
      <mc:Choice Requires="x14">
        <oleObject progId="ChemDraw.Document.6.0" shapeId="6484" r:id="rId1390">
          <objectPr defaultSize="0" autoPict="0" r:id="rId1391">
            <anchor moveWithCells="1">
              <from>
                <xdr:col>4</xdr:col>
                <xdr:colOff>209550</xdr:colOff>
                <xdr:row>792</xdr:row>
                <xdr:rowOff>161925</xdr:rowOff>
              </from>
              <to>
                <xdr:col>4</xdr:col>
                <xdr:colOff>1733550</xdr:colOff>
                <xdr:row>792</xdr:row>
                <xdr:rowOff>1000125</xdr:rowOff>
              </to>
            </anchor>
          </objectPr>
        </oleObject>
      </mc:Choice>
      <mc:Fallback>
        <oleObject progId="ChemDraw.Document.6.0" shapeId="6484" r:id="rId1390"/>
      </mc:Fallback>
    </mc:AlternateContent>
    <mc:AlternateContent xmlns:mc="http://schemas.openxmlformats.org/markup-compatibility/2006">
      <mc:Choice Requires="x14">
        <oleObject progId="ChemDraw.Document.6.0" shapeId="6486" r:id="rId1392">
          <objectPr defaultSize="0" r:id="rId1393">
            <anchor moveWithCells="1">
              <from>
                <xdr:col>4</xdr:col>
                <xdr:colOff>28575</xdr:colOff>
                <xdr:row>791</xdr:row>
                <xdr:rowOff>209550</xdr:rowOff>
              </from>
              <to>
                <xdr:col>4</xdr:col>
                <xdr:colOff>1905000</xdr:colOff>
                <xdr:row>791</xdr:row>
                <xdr:rowOff>933450</xdr:rowOff>
              </to>
            </anchor>
          </objectPr>
        </oleObject>
      </mc:Choice>
      <mc:Fallback>
        <oleObject progId="ChemDraw.Document.6.0" shapeId="6486" r:id="rId1392"/>
      </mc:Fallback>
    </mc:AlternateContent>
    <mc:AlternateContent xmlns:mc="http://schemas.openxmlformats.org/markup-compatibility/2006">
      <mc:Choice Requires="x14">
        <oleObject progId="ChemDraw.Document.6.0" shapeId="6487" r:id="rId1394">
          <objectPr defaultSize="0" autoPict="0" r:id="rId1395">
            <anchor moveWithCells="1">
              <from>
                <xdr:col>4</xdr:col>
                <xdr:colOff>66675</xdr:colOff>
                <xdr:row>790</xdr:row>
                <xdr:rowOff>285750</xdr:rowOff>
              </from>
              <to>
                <xdr:col>4</xdr:col>
                <xdr:colOff>1905000</xdr:colOff>
                <xdr:row>790</xdr:row>
                <xdr:rowOff>857250</xdr:rowOff>
              </to>
            </anchor>
          </objectPr>
        </oleObject>
      </mc:Choice>
      <mc:Fallback>
        <oleObject progId="ChemDraw.Document.6.0" shapeId="6487" r:id="rId1394"/>
      </mc:Fallback>
    </mc:AlternateContent>
    <mc:AlternateContent xmlns:mc="http://schemas.openxmlformats.org/markup-compatibility/2006">
      <mc:Choice Requires="x14">
        <oleObject progId="ChemDraw.Document.6.0" shapeId="6488" r:id="rId1396">
          <objectPr defaultSize="0" autoPict="0" r:id="rId1397">
            <anchor moveWithCells="1">
              <from>
                <xdr:col>4</xdr:col>
                <xdr:colOff>114300</xdr:colOff>
                <xdr:row>789</xdr:row>
                <xdr:rowOff>161925</xdr:rowOff>
              </from>
              <to>
                <xdr:col>4</xdr:col>
                <xdr:colOff>1924050</xdr:colOff>
                <xdr:row>789</xdr:row>
                <xdr:rowOff>838200</xdr:rowOff>
              </to>
            </anchor>
          </objectPr>
        </oleObject>
      </mc:Choice>
      <mc:Fallback>
        <oleObject progId="ChemDraw.Document.6.0" shapeId="6488" r:id="rId1396"/>
      </mc:Fallback>
    </mc:AlternateContent>
    <mc:AlternateContent xmlns:mc="http://schemas.openxmlformats.org/markup-compatibility/2006">
      <mc:Choice Requires="x14">
        <oleObject progId="ChemDraw.Document.6.0" shapeId="6489" r:id="rId1398">
          <objectPr defaultSize="0" autoPict="0" r:id="rId1399">
            <anchor moveWithCells="1">
              <from>
                <xdr:col>4</xdr:col>
                <xdr:colOff>304800</xdr:colOff>
                <xdr:row>780</xdr:row>
                <xdr:rowOff>114300</xdr:rowOff>
              </from>
              <to>
                <xdr:col>4</xdr:col>
                <xdr:colOff>1333500</xdr:colOff>
                <xdr:row>780</xdr:row>
                <xdr:rowOff>1076325</xdr:rowOff>
              </to>
            </anchor>
          </objectPr>
        </oleObject>
      </mc:Choice>
      <mc:Fallback>
        <oleObject progId="ChemDraw.Document.6.0" shapeId="6489" r:id="rId1398"/>
      </mc:Fallback>
    </mc:AlternateContent>
    <mc:AlternateContent xmlns:mc="http://schemas.openxmlformats.org/markup-compatibility/2006">
      <mc:Choice Requires="x14">
        <oleObject progId="ChemDraw.Document.6.0" shapeId="6491" r:id="rId1400">
          <objectPr defaultSize="0" autoPict="0" r:id="rId1401">
            <anchor moveWithCells="1">
              <from>
                <xdr:col>4</xdr:col>
                <xdr:colOff>219075</xdr:colOff>
                <xdr:row>779</xdr:row>
                <xdr:rowOff>209550</xdr:rowOff>
              </from>
              <to>
                <xdr:col>4</xdr:col>
                <xdr:colOff>1600200</xdr:colOff>
                <xdr:row>779</xdr:row>
                <xdr:rowOff>1019175</xdr:rowOff>
              </to>
            </anchor>
          </objectPr>
        </oleObject>
      </mc:Choice>
      <mc:Fallback>
        <oleObject progId="ChemDraw.Document.6.0" shapeId="6491" r:id="rId1400"/>
      </mc:Fallback>
    </mc:AlternateContent>
    <mc:AlternateContent xmlns:mc="http://schemas.openxmlformats.org/markup-compatibility/2006">
      <mc:Choice Requires="x14">
        <oleObject progId="ChemDraw.Document.6.0" shapeId="6493" r:id="rId1402">
          <objectPr defaultSize="0" autoPict="0" r:id="rId1403">
            <anchor moveWithCells="1">
              <from>
                <xdr:col>4</xdr:col>
                <xdr:colOff>161925</xdr:colOff>
                <xdr:row>777</xdr:row>
                <xdr:rowOff>161925</xdr:rowOff>
              </from>
              <to>
                <xdr:col>4</xdr:col>
                <xdr:colOff>1695450</xdr:colOff>
                <xdr:row>777</xdr:row>
                <xdr:rowOff>1019175</xdr:rowOff>
              </to>
            </anchor>
          </objectPr>
        </oleObject>
      </mc:Choice>
      <mc:Fallback>
        <oleObject progId="ChemDraw.Document.6.0" shapeId="6493" r:id="rId1402"/>
      </mc:Fallback>
    </mc:AlternateContent>
    <mc:AlternateContent xmlns:mc="http://schemas.openxmlformats.org/markup-compatibility/2006">
      <mc:Choice Requires="x14">
        <oleObject progId="ChemDraw.Document.6.0" shapeId="6494" r:id="rId1404">
          <objectPr defaultSize="0" autoPict="0" r:id="rId1405">
            <anchor moveWithCells="1">
              <from>
                <xdr:col>4</xdr:col>
                <xdr:colOff>142875</xdr:colOff>
                <xdr:row>773</xdr:row>
                <xdr:rowOff>257175</xdr:rowOff>
              </from>
              <to>
                <xdr:col>4</xdr:col>
                <xdr:colOff>1781175</xdr:colOff>
                <xdr:row>773</xdr:row>
                <xdr:rowOff>923925</xdr:rowOff>
              </to>
            </anchor>
          </objectPr>
        </oleObject>
      </mc:Choice>
      <mc:Fallback>
        <oleObject progId="ChemDraw.Document.6.0" shapeId="6494" r:id="rId1404"/>
      </mc:Fallback>
    </mc:AlternateContent>
    <mc:AlternateContent xmlns:mc="http://schemas.openxmlformats.org/markup-compatibility/2006">
      <mc:Choice Requires="x14">
        <oleObject progId="ChemDraw.Document.6.0" shapeId="6496" r:id="rId1406">
          <objectPr defaultSize="0" autoPict="0" r:id="rId1407">
            <anchor moveWithCells="1">
              <from>
                <xdr:col>4</xdr:col>
                <xdr:colOff>314325</xdr:colOff>
                <xdr:row>774</xdr:row>
                <xdr:rowOff>142875</xdr:rowOff>
              </from>
              <to>
                <xdr:col>4</xdr:col>
                <xdr:colOff>1285875</xdr:colOff>
                <xdr:row>774</xdr:row>
                <xdr:rowOff>1019175</xdr:rowOff>
              </to>
            </anchor>
          </objectPr>
        </oleObject>
      </mc:Choice>
      <mc:Fallback>
        <oleObject progId="ChemDraw.Document.6.0" shapeId="6496" r:id="rId1406"/>
      </mc:Fallback>
    </mc:AlternateContent>
    <mc:AlternateContent xmlns:mc="http://schemas.openxmlformats.org/markup-compatibility/2006">
      <mc:Choice Requires="x14">
        <oleObject progId="ChemDraw.Document.6.0" shapeId="6497" r:id="rId1408">
          <objectPr defaultSize="0" autoPict="0" r:id="rId1409">
            <anchor moveWithCells="1">
              <from>
                <xdr:col>4</xdr:col>
                <xdr:colOff>266700</xdr:colOff>
                <xdr:row>782</xdr:row>
                <xdr:rowOff>190500</xdr:rowOff>
              </from>
              <to>
                <xdr:col>4</xdr:col>
                <xdr:colOff>1362075</xdr:colOff>
                <xdr:row>782</xdr:row>
                <xdr:rowOff>904875</xdr:rowOff>
              </to>
            </anchor>
          </objectPr>
        </oleObject>
      </mc:Choice>
      <mc:Fallback>
        <oleObject progId="ChemDraw.Document.6.0" shapeId="6497" r:id="rId1408"/>
      </mc:Fallback>
    </mc:AlternateContent>
    <mc:AlternateContent xmlns:mc="http://schemas.openxmlformats.org/markup-compatibility/2006">
      <mc:Choice Requires="x14">
        <oleObject progId="ChemDraw.Document.6.0" shapeId="6499" r:id="rId1410">
          <objectPr defaultSize="0" r:id="rId1411">
            <anchor moveWithCells="1">
              <from>
                <xdr:col>4</xdr:col>
                <xdr:colOff>409575</xdr:colOff>
                <xdr:row>716</xdr:row>
                <xdr:rowOff>76200</xdr:rowOff>
              </from>
              <to>
                <xdr:col>4</xdr:col>
                <xdr:colOff>1362075</xdr:colOff>
                <xdr:row>716</xdr:row>
                <xdr:rowOff>1123950</xdr:rowOff>
              </to>
            </anchor>
          </objectPr>
        </oleObject>
      </mc:Choice>
      <mc:Fallback>
        <oleObject progId="ChemDraw.Document.6.0" shapeId="6499" r:id="rId1410"/>
      </mc:Fallback>
    </mc:AlternateContent>
    <mc:AlternateContent xmlns:mc="http://schemas.openxmlformats.org/markup-compatibility/2006">
      <mc:Choice Requires="x14">
        <oleObject progId="ChemDraw.Document.6.0" shapeId="6500" r:id="rId1412">
          <objectPr defaultSize="0" autoPict="0" r:id="rId1413">
            <anchor moveWithCells="1">
              <from>
                <xdr:col>4</xdr:col>
                <xdr:colOff>219075</xdr:colOff>
                <xdr:row>713</xdr:row>
                <xdr:rowOff>209550</xdr:rowOff>
              </from>
              <to>
                <xdr:col>4</xdr:col>
                <xdr:colOff>1495425</xdr:colOff>
                <xdr:row>713</xdr:row>
                <xdr:rowOff>857250</xdr:rowOff>
              </to>
            </anchor>
          </objectPr>
        </oleObject>
      </mc:Choice>
      <mc:Fallback>
        <oleObject progId="ChemDraw.Document.6.0" shapeId="6500" r:id="rId1412"/>
      </mc:Fallback>
    </mc:AlternateContent>
    <mc:AlternateContent xmlns:mc="http://schemas.openxmlformats.org/markup-compatibility/2006">
      <mc:Choice Requires="x14">
        <oleObject progId="ChemDraw.Document.6.0" shapeId="6501" r:id="rId1414">
          <objectPr defaultSize="0" autoPict="0" r:id="rId1415">
            <anchor moveWithCells="1">
              <from>
                <xdr:col>4</xdr:col>
                <xdr:colOff>342900</xdr:colOff>
                <xdr:row>708</xdr:row>
                <xdr:rowOff>209550</xdr:rowOff>
              </from>
              <to>
                <xdr:col>4</xdr:col>
                <xdr:colOff>1600200</xdr:colOff>
                <xdr:row>708</xdr:row>
                <xdr:rowOff>952500</xdr:rowOff>
              </to>
            </anchor>
          </objectPr>
        </oleObject>
      </mc:Choice>
      <mc:Fallback>
        <oleObject progId="ChemDraw.Document.6.0" shapeId="6501" r:id="rId1414"/>
      </mc:Fallback>
    </mc:AlternateContent>
    <mc:AlternateContent xmlns:mc="http://schemas.openxmlformats.org/markup-compatibility/2006">
      <mc:Choice Requires="x14">
        <oleObject progId="ChemDraw.Document.6.0" shapeId="6502" r:id="rId1416">
          <objectPr defaultSize="0" r:id="rId1417">
            <anchor moveWithCells="1">
              <from>
                <xdr:col>4</xdr:col>
                <xdr:colOff>171450</xdr:colOff>
                <xdr:row>694</xdr:row>
                <xdr:rowOff>238125</xdr:rowOff>
              </from>
              <to>
                <xdr:col>4</xdr:col>
                <xdr:colOff>1638300</xdr:colOff>
                <xdr:row>694</xdr:row>
                <xdr:rowOff>933450</xdr:rowOff>
              </to>
            </anchor>
          </objectPr>
        </oleObject>
      </mc:Choice>
      <mc:Fallback>
        <oleObject progId="ChemDraw.Document.6.0" shapeId="6502" r:id="rId1416"/>
      </mc:Fallback>
    </mc:AlternateContent>
    <mc:AlternateContent xmlns:mc="http://schemas.openxmlformats.org/markup-compatibility/2006">
      <mc:Choice Requires="x14">
        <oleObject progId="ChemDraw.Document.6.0" shapeId="6503" r:id="rId1418">
          <objectPr defaultSize="0" autoPict="0" r:id="rId1419">
            <anchor moveWithCells="1">
              <from>
                <xdr:col>4</xdr:col>
                <xdr:colOff>400050</xdr:colOff>
                <xdr:row>687</xdr:row>
                <xdr:rowOff>114300</xdr:rowOff>
              </from>
              <to>
                <xdr:col>4</xdr:col>
                <xdr:colOff>1362075</xdr:colOff>
                <xdr:row>687</xdr:row>
                <xdr:rowOff>1076325</xdr:rowOff>
              </to>
            </anchor>
          </objectPr>
        </oleObject>
      </mc:Choice>
      <mc:Fallback>
        <oleObject progId="ChemDraw.Document.6.0" shapeId="6503" r:id="rId1418"/>
      </mc:Fallback>
    </mc:AlternateContent>
    <mc:AlternateContent xmlns:mc="http://schemas.openxmlformats.org/markup-compatibility/2006">
      <mc:Choice Requires="x14">
        <oleObject progId="ChemDraw.Document.6.0" shapeId="6505" r:id="rId1420">
          <objectPr defaultSize="0" r:id="rId1421">
            <anchor moveWithCells="1">
              <from>
                <xdr:col>4</xdr:col>
                <xdr:colOff>257175</xdr:colOff>
                <xdr:row>674</xdr:row>
                <xdr:rowOff>47625</xdr:rowOff>
              </from>
              <to>
                <xdr:col>4</xdr:col>
                <xdr:colOff>1495425</xdr:colOff>
                <xdr:row>674</xdr:row>
                <xdr:rowOff>1114425</xdr:rowOff>
              </to>
            </anchor>
          </objectPr>
        </oleObject>
      </mc:Choice>
      <mc:Fallback>
        <oleObject progId="ChemDraw.Document.6.0" shapeId="6505" r:id="rId1420"/>
      </mc:Fallback>
    </mc:AlternateContent>
    <mc:AlternateContent xmlns:mc="http://schemas.openxmlformats.org/markup-compatibility/2006">
      <mc:Choice Requires="x14">
        <oleObject progId="ChemDraw.Document.6.0" shapeId="6507" r:id="rId1422">
          <objectPr defaultSize="0" r:id="rId1423">
            <anchor moveWithCells="1">
              <from>
                <xdr:col>4</xdr:col>
                <xdr:colOff>285750</xdr:colOff>
                <xdr:row>675</xdr:row>
                <xdr:rowOff>66675</xdr:rowOff>
              </from>
              <to>
                <xdr:col>4</xdr:col>
                <xdr:colOff>1590675</xdr:colOff>
                <xdr:row>675</xdr:row>
                <xdr:rowOff>1123950</xdr:rowOff>
              </to>
            </anchor>
          </objectPr>
        </oleObject>
      </mc:Choice>
      <mc:Fallback>
        <oleObject progId="ChemDraw.Document.6.0" shapeId="6507" r:id="rId1422"/>
      </mc:Fallback>
    </mc:AlternateContent>
    <mc:AlternateContent xmlns:mc="http://schemas.openxmlformats.org/markup-compatibility/2006">
      <mc:Choice Requires="x14">
        <oleObject progId="ChemDraw.Document.6.0" shapeId="6508" r:id="rId1424">
          <objectPr defaultSize="0" autoPict="0" r:id="rId1425">
            <anchor moveWithCells="1">
              <from>
                <xdr:col>4</xdr:col>
                <xdr:colOff>304800</xdr:colOff>
                <xdr:row>659</xdr:row>
                <xdr:rowOff>47625</xdr:rowOff>
              </from>
              <to>
                <xdr:col>4</xdr:col>
                <xdr:colOff>1219200</xdr:colOff>
                <xdr:row>659</xdr:row>
                <xdr:rowOff>1162050</xdr:rowOff>
              </to>
            </anchor>
          </objectPr>
        </oleObject>
      </mc:Choice>
      <mc:Fallback>
        <oleObject progId="ChemDraw.Document.6.0" shapeId="6508" r:id="rId1424"/>
      </mc:Fallback>
    </mc:AlternateContent>
    <mc:AlternateContent xmlns:mc="http://schemas.openxmlformats.org/markup-compatibility/2006">
      <mc:Choice Requires="x14">
        <oleObject progId="ChemDraw.Document.6.0" shapeId="6509" r:id="rId1426">
          <objectPr defaultSize="0" r:id="rId1427">
            <anchor moveWithCells="1">
              <from>
                <xdr:col>4</xdr:col>
                <xdr:colOff>47625</xdr:colOff>
                <xdr:row>658</xdr:row>
                <xdr:rowOff>333375</xdr:rowOff>
              </from>
              <to>
                <xdr:col>4</xdr:col>
                <xdr:colOff>1981200</xdr:colOff>
                <xdr:row>658</xdr:row>
                <xdr:rowOff>838200</xdr:rowOff>
              </to>
            </anchor>
          </objectPr>
        </oleObject>
      </mc:Choice>
      <mc:Fallback>
        <oleObject progId="ChemDraw.Document.6.0" shapeId="6509" r:id="rId1426"/>
      </mc:Fallback>
    </mc:AlternateContent>
    <mc:AlternateContent xmlns:mc="http://schemas.openxmlformats.org/markup-compatibility/2006">
      <mc:Choice Requires="x14">
        <oleObject progId="ChemDraw.Document.6.0" shapeId="6510" r:id="rId1428">
          <objectPr defaultSize="0" autoPict="0" r:id="rId1429">
            <anchor moveWithCells="1">
              <from>
                <xdr:col>4</xdr:col>
                <xdr:colOff>314325</xdr:colOff>
                <xdr:row>660</xdr:row>
                <xdr:rowOff>161925</xdr:rowOff>
              </from>
              <to>
                <xdr:col>4</xdr:col>
                <xdr:colOff>1257300</xdr:colOff>
                <xdr:row>660</xdr:row>
                <xdr:rowOff>1123950</xdr:rowOff>
              </to>
            </anchor>
          </objectPr>
        </oleObject>
      </mc:Choice>
      <mc:Fallback>
        <oleObject progId="ChemDraw.Document.6.0" shapeId="6510" r:id="rId1428"/>
      </mc:Fallback>
    </mc:AlternateContent>
    <mc:AlternateContent xmlns:mc="http://schemas.openxmlformats.org/markup-compatibility/2006">
      <mc:Choice Requires="x14">
        <oleObject progId="ChemDraw.Document.6.0" shapeId="6511" r:id="rId1430">
          <objectPr defaultSize="0" r:id="rId1431">
            <anchor moveWithCells="1">
              <from>
                <xdr:col>4</xdr:col>
                <xdr:colOff>95250</xdr:colOff>
                <xdr:row>655</xdr:row>
                <xdr:rowOff>266700</xdr:rowOff>
              </from>
              <to>
                <xdr:col>4</xdr:col>
                <xdr:colOff>2019300</xdr:colOff>
                <xdr:row>655</xdr:row>
                <xdr:rowOff>838200</xdr:rowOff>
              </to>
            </anchor>
          </objectPr>
        </oleObject>
      </mc:Choice>
      <mc:Fallback>
        <oleObject progId="ChemDraw.Document.6.0" shapeId="6511" r:id="rId1430"/>
      </mc:Fallback>
    </mc:AlternateContent>
    <mc:AlternateContent xmlns:mc="http://schemas.openxmlformats.org/markup-compatibility/2006">
      <mc:Choice Requires="x14">
        <oleObject progId="ChemDraw.Document.6.0" shapeId="6513" r:id="rId1432">
          <objectPr defaultSize="0" autoPict="0" r:id="rId1433">
            <anchor moveWithCells="1">
              <from>
                <xdr:col>4</xdr:col>
                <xdr:colOff>161925</xdr:colOff>
                <xdr:row>652</xdr:row>
                <xdr:rowOff>209550</xdr:rowOff>
              </from>
              <to>
                <xdr:col>4</xdr:col>
                <xdr:colOff>1685925</xdr:colOff>
                <xdr:row>652</xdr:row>
                <xdr:rowOff>838200</xdr:rowOff>
              </to>
            </anchor>
          </objectPr>
        </oleObject>
      </mc:Choice>
      <mc:Fallback>
        <oleObject progId="ChemDraw.Document.6.0" shapeId="6513" r:id="rId1432"/>
      </mc:Fallback>
    </mc:AlternateContent>
    <mc:AlternateContent xmlns:mc="http://schemas.openxmlformats.org/markup-compatibility/2006">
      <mc:Choice Requires="x14">
        <oleObject progId="ChemDraw.Document.6.0" shapeId="6514" r:id="rId1434">
          <objectPr defaultSize="0" autoPict="0" r:id="rId1435">
            <anchor moveWithCells="1">
              <from>
                <xdr:col>4</xdr:col>
                <xdr:colOff>76200</xdr:colOff>
                <xdr:row>653</xdr:row>
                <xdr:rowOff>257175</xdr:rowOff>
              </from>
              <to>
                <xdr:col>4</xdr:col>
                <xdr:colOff>1714500</xdr:colOff>
                <xdr:row>653</xdr:row>
                <xdr:rowOff>809625</xdr:rowOff>
              </to>
            </anchor>
          </objectPr>
        </oleObject>
      </mc:Choice>
      <mc:Fallback>
        <oleObject progId="ChemDraw.Document.6.0" shapeId="6514" r:id="rId1434"/>
      </mc:Fallback>
    </mc:AlternateContent>
    <mc:AlternateContent xmlns:mc="http://schemas.openxmlformats.org/markup-compatibility/2006">
      <mc:Choice Requires="x14">
        <oleObject progId="ChemDraw.Document.6.0" shapeId="6516" r:id="rId1436">
          <objectPr defaultSize="0" autoPict="0" r:id="rId1437">
            <anchor moveWithCells="1">
              <from>
                <xdr:col>4</xdr:col>
                <xdr:colOff>190500</xdr:colOff>
                <xdr:row>666</xdr:row>
                <xdr:rowOff>161925</xdr:rowOff>
              </from>
              <to>
                <xdr:col>4</xdr:col>
                <xdr:colOff>1647825</xdr:colOff>
                <xdr:row>666</xdr:row>
                <xdr:rowOff>1047750</xdr:rowOff>
              </to>
            </anchor>
          </objectPr>
        </oleObject>
      </mc:Choice>
      <mc:Fallback>
        <oleObject progId="ChemDraw.Document.6.0" shapeId="6516" r:id="rId1436"/>
      </mc:Fallback>
    </mc:AlternateContent>
    <mc:AlternateContent xmlns:mc="http://schemas.openxmlformats.org/markup-compatibility/2006">
      <mc:Choice Requires="x14">
        <oleObject progId="ChemDraw.Document.6.0" shapeId="6518" r:id="rId1438">
          <objectPr defaultSize="0" autoPict="0" r:id="rId1439">
            <anchor moveWithCells="1">
              <from>
                <xdr:col>4</xdr:col>
                <xdr:colOff>304800</xdr:colOff>
                <xdr:row>230</xdr:row>
                <xdr:rowOff>66675</xdr:rowOff>
              </from>
              <to>
                <xdr:col>4</xdr:col>
                <xdr:colOff>1219200</xdr:colOff>
                <xdr:row>230</xdr:row>
                <xdr:rowOff>1209675</xdr:rowOff>
              </to>
            </anchor>
          </objectPr>
        </oleObject>
      </mc:Choice>
      <mc:Fallback>
        <oleObject progId="ChemDraw.Document.6.0" shapeId="6518" r:id="rId1438"/>
      </mc:Fallback>
    </mc:AlternateContent>
    <mc:AlternateContent xmlns:mc="http://schemas.openxmlformats.org/markup-compatibility/2006">
      <mc:Choice Requires="x14">
        <oleObject progId="ChemDraw.Document.6.0" shapeId="6520" r:id="rId1440">
          <objectPr defaultSize="0" autoPict="0" r:id="rId1441">
            <anchor moveWithCells="1">
              <from>
                <xdr:col>4</xdr:col>
                <xdr:colOff>152400</xdr:colOff>
                <xdr:row>229</xdr:row>
                <xdr:rowOff>47625</xdr:rowOff>
              </from>
              <to>
                <xdr:col>4</xdr:col>
                <xdr:colOff>1257300</xdr:colOff>
                <xdr:row>229</xdr:row>
                <xdr:rowOff>1219200</xdr:rowOff>
              </to>
            </anchor>
          </objectPr>
        </oleObject>
      </mc:Choice>
      <mc:Fallback>
        <oleObject progId="ChemDraw.Document.6.0" shapeId="6520" r:id="rId1440"/>
      </mc:Fallback>
    </mc:AlternateContent>
    <mc:AlternateContent xmlns:mc="http://schemas.openxmlformats.org/markup-compatibility/2006">
      <mc:Choice Requires="x14">
        <oleObject progId="ChemDraw.Document.6.0" shapeId="6522" r:id="rId1442">
          <objectPr defaultSize="0" autoPict="0" r:id="rId1443">
            <anchor moveWithCells="1">
              <from>
                <xdr:col>4</xdr:col>
                <xdr:colOff>419100</xdr:colOff>
                <xdr:row>228</xdr:row>
                <xdr:rowOff>0</xdr:rowOff>
              </from>
              <to>
                <xdr:col>4</xdr:col>
                <xdr:colOff>1266825</xdr:colOff>
                <xdr:row>228</xdr:row>
                <xdr:rowOff>1219200</xdr:rowOff>
              </to>
            </anchor>
          </objectPr>
        </oleObject>
      </mc:Choice>
      <mc:Fallback>
        <oleObject progId="ChemDraw.Document.6.0" shapeId="6522" r:id="rId1442"/>
      </mc:Fallback>
    </mc:AlternateContent>
    <mc:AlternateContent xmlns:mc="http://schemas.openxmlformats.org/markup-compatibility/2006">
      <mc:Choice Requires="x14">
        <oleObject progId="ChemDraw.Document.6.0" shapeId="6524" r:id="rId1444">
          <objectPr defaultSize="0" r:id="rId1445">
            <anchor moveWithCells="1">
              <from>
                <xdr:col>4</xdr:col>
                <xdr:colOff>180975</xdr:colOff>
                <xdr:row>199</xdr:row>
                <xdr:rowOff>238125</xdr:rowOff>
              </from>
              <to>
                <xdr:col>4</xdr:col>
                <xdr:colOff>1666875</xdr:colOff>
                <xdr:row>199</xdr:row>
                <xdr:rowOff>1028700</xdr:rowOff>
              </to>
            </anchor>
          </objectPr>
        </oleObject>
      </mc:Choice>
      <mc:Fallback>
        <oleObject progId="ChemDraw.Document.6.0" shapeId="6524" r:id="rId1444"/>
      </mc:Fallback>
    </mc:AlternateContent>
    <mc:AlternateContent xmlns:mc="http://schemas.openxmlformats.org/markup-compatibility/2006">
      <mc:Choice Requires="x14">
        <oleObject progId="ChemDraw.Document.6.0" shapeId="6526" r:id="rId1446">
          <objectPr defaultSize="0" r:id="rId1447">
            <anchor moveWithCells="1">
              <from>
                <xdr:col>4</xdr:col>
                <xdr:colOff>333375</xdr:colOff>
                <xdr:row>200</xdr:row>
                <xdr:rowOff>133350</xdr:rowOff>
              </from>
              <to>
                <xdr:col>4</xdr:col>
                <xdr:colOff>1457325</xdr:colOff>
                <xdr:row>200</xdr:row>
                <xdr:rowOff>981075</xdr:rowOff>
              </to>
            </anchor>
          </objectPr>
        </oleObject>
      </mc:Choice>
      <mc:Fallback>
        <oleObject progId="ChemDraw.Document.6.0" shapeId="6526" r:id="rId1446"/>
      </mc:Fallback>
    </mc:AlternateContent>
    <mc:AlternateContent xmlns:mc="http://schemas.openxmlformats.org/markup-compatibility/2006">
      <mc:Choice Requires="x14">
        <oleObject progId="ChemDraw.Document.6.0" shapeId="6527" r:id="rId1448">
          <objectPr defaultSize="0" r:id="rId1449">
            <anchor moveWithCells="1">
              <from>
                <xdr:col>4</xdr:col>
                <xdr:colOff>161925</xdr:colOff>
                <xdr:row>198</xdr:row>
                <xdr:rowOff>123825</xdr:rowOff>
              </from>
              <to>
                <xdr:col>4</xdr:col>
                <xdr:colOff>1685925</xdr:colOff>
                <xdr:row>198</xdr:row>
                <xdr:rowOff>1162050</xdr:rowOff>
              </to>
            </anchor>
          </objectPr>
        </oleObject>
      </mc:Choice>
      <mc:Fallback>
        <oleObject progId="ChemDraw.Document.6.0" shapeId="6527" r:id="rId1448"/>
      </mc:Fallback>
    </mc:AlternateContent>
    <mc:AlternateContent xmlns:mc="http://schemas.openxmlformats.org/markup-compatibility/2006">
      <mc:Choice Requires="x14">
        <oleObject progId="ChemDraw.Document.6.0" shapeId="6529" r:id="rId1450">
          <objectPr defaultSize="0" r:id="rId1451">
            <anchor moveWithCells="1">
              <from>
                <xdr:col>4</xdr:col>
                <xdr:colOff>171450</xdr:colOff>
                <xdr:row>188</xdr:row>
                <xdr:rowOff>152400</xdr:rowOff>
              </from>
              <to>
                <xdr:col>4</xdr:col>
                <xdr:colOff>1600200</xdr:colOff>
                <xdr:row>188</xdr:row>
                <xdr:rowOff>1019175</xdr:rowOff>
              </to>
            </anchor>
          </objectPr>
        </oleObject>
      </mc:Choice>
      <mc:Fallback>
        <oleObject progId="ChemDraw.Document.6.0" shapeId="6529" r:id="rId1450"/>
      </mc:Fallback>
    </mc:AlternateContent>
    <mc:AlternateContent xmlns:mc="http://schemas.openxmlformats.org/markup-compatibility/2006">
      <mc:Choice Requires="x14">
        <oleObject progId="ChemDraw.Document.6.0" shapeId="6530" r:id="rId1452">
          <objectPr defaultSize="0" r:id="rId1453">
            <anchor moveWithCells="1">
              <from>
                <xdr:col>4</xdr:col>
                <xdr:colOff>238125</xdr:colOff>
                <xdr:row>187</xdr:row>
                <xdr:rowOff>171450</xdr:rowOff>
              </from>
              <to>
                <xdr:col>4</xdr:col>
                <xdr:colOff>1524000</xdr:colOff>
                <xdr:row>187</xdr:row>
                <xdr:rowOff>1028700</xdr:rowOff>
              </to>
            </anchor>
          </objectPr>
        </oleObject>
      </mc:Choice>
      <mc:Fallback>
        <oleObject progId="ChemDraw.Document.6.0" shapeId="6530" r:id="rId1452"/>
      </mc:Fallback>
    </mc:AlternateContent>
    <mc:AlternateContent xmlns:mc="http://schemas.openxmlformats.org/markup-compatibility/2006">
      <mc:Choice Requires="x14">
        <oleObject progId="ChemDraw.Document.6.0" shapeId="6531" r:id="rId1454">
          <objectPr defaultSize="0" autoPict="0" r:id="rId1455">
            <anchor moveWithCells="1">
              <from>
                <xdr:col>4</xdr:col>
                <xdr:colOff>180975</xdr:colOff>
                <xdr:row>186</xdr:row>
                <xdr:rowOff>19050</xdr:rowOff>
              </from>
              <to>
                <xdr:col>4</xdr:col>
                <xdr:colOff>1590675</xdr:colOff>
                <xdr:row>186</xdr:row>
                <xdr:rowOff>1209675</xdr:rowOff>
              </to>
            </anchor>
          </objectPr>
        </oleObject>
      </mc:Choice>
      <mc:Fallback>
        <oleObject progId="ChemDraw.Document.6.0" shapeId="6531" r:id="rId1454"/>
      </mc:Fallback>
    </mc:AlternateContent>
    <mc:AlternateContent xmlns:mc="http://schemas.openxmlformats.org/markup-compatibility/2006">
      <mc:Choice Requires="x14">
        <oleObject progId="ChemDraw.Document.6.0" shapeId="6533" r:id="rId1456">
          <objectPr defaultSize="0" autoPict="0" r:id="rId1457">
            <anchor moveWithCells="1">
              <from>
                <xdr:col>4</xdr:col>
                <xdr:colOff>200025</xdr:colOff>
                <xdr:row>182</xdr:row>
                <xdr:rowOff>95250</xdr:rowOff>
              </from>
              <to>
                <xdr:col>4</xdr:col>
                <xdr:colOff>1476375</xdr:colOff>
                <xdr:row>182</xdr:row>
                <xdr:rowOff>952500</xdr:rowOff>
              </to>
            </anchor>
          </objectPr>
        </oleObject>
      </mc:Choice>
      <mc:Fallback>
        <oleObject progId="ChemDraw.Document.6.0" shapeId="6533" r:id="rId1456"/>
      </mc:Fallback>
    </mc:AlternateContent>
    <mc:AlternateContent xmlns:mc="http://schemas.openxmlformats.org/markup-compatibility/2006">
      <mc:Choice Requires="x14">
        <oleObject progId="ChemDraw.Document.6.0" shapeId="6535" r:id="rId1458">
          <objectPr defaultSize="0" autoPict="0" r:id="rId1459">
            <anchor moveWithCells="1">
              <from>
                <xdr:col>4</xdr:col>
                <xdr:colOff>152400</xdr:colOff>
                <xdr:row>63</xdr:row>
                <xdr:rowOff>104775</xdr:rowOff>
              </from>
              <to>
                <xdr:col>4</xdr:col>
                <xdr:colOff>1381125</xdr:colOff>
                <xdr:row>63</xdr:row>
                <xdr:rowOff>1066800</xdr:rowOff>
              </to>
            </anchor>
          </objectPr>
        </oleObject>
      </mc:Choice>
      <mc:Fallback>
        <oleObject progId="ChemDraw.Document.6.0" shapeId="6535" r:id="rId1458"/>
      </mc:Fallback>
    </mc:AlternateContent>
    <mc:AlternateContent xmlns:mc="http://schemas.openxmlformats.org/markup-compatibility/2006">
      <mc:Choice Requires="x14">
        <oleObject progId="ChemDraw.Document.6.0" shapeId="6537" r:id="rId1460">
          <objectPr defaultSize="0" r:id="rId1461">
            <anchor moveWithCells="1">
              <from>
                <xdr:col>4</xdr:col>
                <xdr:colOff>57150</xdr:colOff>
                <xdr:row>93</xdr:row>
                <xdr:rowOff>190500</xdr:rowOff>
              </from>
              <to>
                <xdr:col>4</xdr:col>
                <xdr:colOff>1885950</xdr:colOff>
                <xdr:row>93</xdr:row>
                <xdr:rowOff>981075</xdr:rowOff>
              </to>
            </anchor>
          </objectPr>
        </oleObject>
      </mc:Choice>
      <mc:Fallback>
        <oleObject progId="ChemDraw.Document.6.0" shapeId="6537" r:id="rId1460"/>
      </mc:Fallback>
    </mc:AlternateContent>
    <mc:AlternateContent xmlns:mc="http://schemas.openxmlformats.org/markup-compatibility/2006">
      <mc:Choice Requires="x14">
        <oleObject progId="ChemDraw.Document.6.0" shapeId="6539" r:id="rId1462">
          <objectPr defaultSize="0" r:id="rId1463">
            <anchor moveWithCells="1">
              <from>
                <xdr:col>4</xdr:col>
                <xdr:colOff>123825</xdr:colOff>
                <xdr:row>107</xdr:row>
                <xdr:rowOff>171450</xdr:rowOff>
              </from>
              <to>
                <xdr:col>4</xdr:col>
                <xdr:colOff>1600200</xdr:colOff>
                <xdr:row>107</xdr:row>
                <xdr:rowOff>1028700</xdr:rowOff>
              </to>
            </anchor>
          </objectPr>
        </oleObject>
      </mc:Choice>
      <mc:Fallback>
        <oleObject progId="ChemDraw.Document.6.0" shapeId="6539" r:id="rId1462"/>
      </mc:Fallback>
    </mc:AlternateContent>
    <mc:AlternateContent xmlns:mc="http://schemas.openxmlformats.org/markup-compatibility/2006">
      <mc:Choice Requires="x14">
        <oleObject progId="ChemDraw.Document.6.0" shapeId="6540" r:id="rId1464">
          <objectPr defaultSize="0" r:id="rId1465">
            <anchor moveWithCells="1">
              <from>
                <xdr:col>4</xdr:col>
                <xdr:colOff>200025</xdr:colOff>
                <xdr:row>108</xdr:row>
                <xdr:rowOff>142875</xdr:rowOff>
              </from>
              <to>
                <xdr:col>4</xdr:col>
                <xdr:colOff>1828800</xdr:colOff>
                <xdr:row>108</xdr:row>
                <xdr:rowOff>1019175</xdr:rowOff>
              </to>
            </anchor>
          </objectPr>
        </oleObject>
      </mc:Choice>
      <mc:Fallback>
        <oleObject progId="ChemDraw.Document.6.0" shapeId="6540" r:id="rId1464"/>
      </mc:Fallback>
    </mc:AlternateContent>
    <mc:AlternateContent xmlns:mc="http://schemas.openxmlformats.org/markup-compatibility/2006">
      <mc:Choice Requires="x14">
        <oleObject progId="ChemDraw.Document.6.0" shapeId="6541" r:id="rId1466">
          <objectPr defaultSize="0" r:id="rId1467">
            <anchor moveWithCells="1">
              <from>
                <xdr:col>4</xdr:col>
                <xdr:colOff>200025</xdr:colOff>
                <xdr:row>110</xdr:row>
                <xdr:rowOff>142875</xdr:rowOff>
              </from>
              <to>
                <xdr:col>4</xdr:col>
                <xdr:colOff>1924050</xdr:colOff>
                <xdr:row>110</xdr:row>
                <xdr:rowOff>1019175</xdr:rowOff>
              </to>
            </anchor>
          </objectPr>
        </oleObject>
      </mc:Choice>
      <mc:Fallback>
        <oleObject progId="ChemDraw.Document.6.0" shapeId="6541" r:id="rId1466"/>
      </mc:Fallback>
    </mc:AlternateContent>
    <mc:AlternateContent xmlns:mc="http://schemas.openxmlformats.org/markup-compatibility/2006">
      <mc:Choice Requires="x14">
        <oleObject progId="ChemDraw.Document.6.0" shapeId="6542" r:id="rId1468">
          <objectPr defaultSize="0" r:id="rId1469">
            <anchor moveWithCells="1">
              <from>
                <xdr:col>4</xdr:col>
                <xdr:colOff>114300</xdr:colOff>
                <xdr:row>81</xdr:row>
                <xdr:rowOff>238125</xdr:rowOff>
              </from>
              <to>
                <xdr:col>4</xdr:col>
                <xdr:colOff>1876425</xdr:colOff>
                <xdr:row>81</xdr:row>
                <xdr:rowOff>933450</xdr:rowOff>
              </to>
            </anchor>
          </objectPr>
        </oleObject>
      </mc:Choice>
      <mc:Fallback>
        <oleObject progId="ChemDraw.Document.6.0" shapeId="6542" r:id="rId1468"/>
      </mc:Fallback>
    </mc:AlternateContent>
    <mc:AlternateContent xmlns:mc="http://schemas.openxmlformats.org/markup-compatibility/2006">
      <mc:Choice Requires="x14">
        <oleObject progId="ChemDraw.Document.6.0" shapeId="6543" r:id="rId1470">
          <objectPr defaultSize="0" autoPict="0" r:id="rId1471">
            <anchor moveWithCells="1">
              <from>
                <xdr:col>4</xdr:col>
                <xdr:colOff>200025</xdr:colOff>
                <xdr:row>6</xdr:row>
                <xdr:rowOff>85725</xdr:rowOff>
              </from>
              <to>
                <xdr:col>4</xdr:col>
                <xdr:colOff>1238250</xdr:colOff>
                <xdr:row>6</xdr:row>
                <xdr:rowOff>1066800</xdr:rowOff>
              </to>
            </anchor>
          </objectPr>
        </oleObject>
      </mc:Choice>
      <mc:Fallback>
        <oleObject progId="ChemDraw.Document.6.0" shapeId="6543" r:id="rId1470"/>
      </mc:Fallback>
    </mc:AlternateContent>
    <mc:AlternateContent xmlns:mc="http://schemas.openxmlformats.org/markup-compatibility/2006">
      <mc:Choice Requires="x14">
        <oleObject progId="ChemDraw.Document.6.0" shapeId="6544" r:id="rId1472">
          <objectPr defaultSize="0" autoPict="0" r:id="rId1473">
            <anchor moveWithCells="1">
              <from>
                <xdr:col>4</xdr:col>
                <xdr:colOff>314325</xdr:colOff>
                <xdr:row>114</xdr:row>
                <xdr:rowOff>85725</xdr:rowOff>
              </from>
              <to>
                <xdr:col>4</xdr:col>
                <xdr:colOff>1219200</xdr:colOff>
                <xdr:row>114</xdr:row>
                <xdr:rowOff>1028700</xdr:rowOff>
              </to>
            </anchor>
          </objectPr>
        </oleObject>
      </mc:Choice>
      <mc:Fallback>
        <oleObject progId="ChemDraw.Document.6.0" shapeId="6544" r:id="rId1472"/>
      </mc:Fallback>
    </mc:AlternateContent>
    <mc:AlternateContent xmlns:mc="http://schemas.openxmlformats.org/markup-compatibility/2006">
      <mc:Choice Requires="x14">
        <oleObject progId="ChemDraw.Document.6.0" shapeId="6546" r:id="rId1474">
          <objectPr defaultSize="0" r:id="rId1475">
            <anchor moveWithCells="1">
              <from>
                <xdr:col>4</xdr:col>
                <xdr:colOff>457200</xdr:colOff>
                <xdr:row>396</xdr:row>
                <xdr:rowOff>190500</xdr:rowOff>
              </from>
              <to>
                <xdr:col>4</xdr:col>
                <xdr:colOff>1381125</xdr:colOff>
                <xdr:row>396</xdr:row>
                <xdr:rowOff>1066800</xdr:rowOff>
              </to>
            </anchor>
          </objectPr>
        </oleObject>
      </mc:Choice>
      <mc:Fallback>
        <oleObject progId="ChemDraw.Document.6.0" shapeId="6546" r:id="rId1474"/>
      </mc:Fallback>
    </mc:AlternateContent>
    <mc:AlternateContent xmlns:mc="http://schemas.openxmlformats.org/markup-compatibility/2006">
      <mc:Choice Requires="x14">
        <oleObject progId="ChemDraw.Document.6.0" shapeId="6554" r:id="rId1476">
          <objectPr defaultSize="0" r:id="rId1477">
            <anchor moveWithCells="1">
              <from>
                <xdr:col>4</xdr:col>
                <xdr:colOff>247650</xdr:colOff>
                <xdr:row>156</xdr:row>
                <xdr:rowOff>295275</xdr:rowOff>
              </from>
              <to>
                <xdr:col>4</xdr:col>
                <xdr:colOff>1876425</xdr:colOff>
                <xdr:row>156</xdr:row>
                <xdr:rowOff>1171575</xdr:rowOff>
              </to>
            </anchor>
          </objectPr>
        </oleObject>
      </mc:Choice>
      <mc:Fallback>
        <oleObject progId="ChemDraw.Document.6.0" shapeId="6554" r:id="rId1476"/>
      </mc:Fallback>
    </mc:AlternateContent>
    <mc:AlternateContent xmlns:mc="http://schemas.openxmlformats.org/markup-compatibility/2006">
      <mc:Choice Requires="x14">
        <oleObject progId="ChemDraw.Document.6.0" shapeId="6555" r:id="rId1478">
          <objectPr defaultSize="0" r:id="rId1479">
            <anchor moveWithCells="1">
              <from>
                <xdr:col>4</xdr:col>
                <xdr:colOff>180975</xdr:colOff>
                <xdr:row>157</xdr:row>
                <xdr:rowOff>266700</xdr:rowOff>
              </from>
              <to>
                <xdr:col>4</xdr:col>
                <xdr:colOff>1971675</xdr:colOff>
                <xdr:row>157</xdr:row>
                <xdr:rowOff>981075</xdr:rowOff>
              </to>
            </anchor>
          </objectPr>
        </oleObject>
      </mc:Choice>
      <mc:Fallback>
        <oleObject progId="ChemDraw.Document.6.0" shapeId="6555" r:id="rId1478"/>
      </mc:Fallback>
    </mc:AlternateContent>
    <mc:AlternateContent xmlns:mc="http://schemas.openxmlformats.org/markup-compatibility/2006">
      <mc:Choice Requires="x14">
        <oleObject progId="ChemDraw.Document.6.0" shapeId="6556" r:id="rId1480">
          <objectPr defaultSize="0" autoPict="0" r:id="rId1481">
            <anchor moveWithCells="1">
              <from>
                <xdr:col>4</xdr:col>
                <xdr:colOff>371475</xdr:colOff>
                <xdr:row>158</xdr:row>
                <xdr:rowOff>142875</xdr:rowOff>
              </from>
              <to>
                <xdr:col>4</xdr:col>
                <xdr:colOff>1495425</xdr:colOff>
                <xdr:row>158</xdr:row>
                <xdr:rowOff>1095375</xdr:rowOff>
              </to>
            </anchor>
          </objectPr>
        </oleObject>
      </mc:Choice>
      <mc:Fallback>
        <oleObject progId="ChemDraw.Document.6.0" shapeId="6556" r:id="rId1480"/>
      </mc:Fallback>
    </mc:AlternateContent>
    <mc:AlternateContent xmlns:mc="http://schemas.openxmlformats.org/markup-compatibility/2006">
      <mc:Choice Requires="x14">
        <oleObject progId="ChemDraw.Document.6.0" shapeId="6557" r:id="rId1482">
          <objectPr defaultSize="0" autoPict="0" r:id="rId1483">
            <anchor moveWithCells="1">
              <from>
                <xdr:col>4</xdr:col>
                <xdr:colOff>295275</xdr:colOff>
                <xdr:row>159</xdr:row>
                <xdr:rowOff>95250</xdr:rowOff>
              </from>
              <to>
                <xdr:col>4</xdr:col>
                <xdr:colOff>1543050</xdr:colOff>
                <xdr:row>159</xdr:row>
                <xdr:rowOff>1162050</xdr:rowOff>
              </to>
            </anchor>
          </objectPr>
        </oleObject>
      </mc:Choice>
      <mc:Fallback>
        <oleObject progId="ChemDraw.Document.6.0" shapeId="6557" r:id="rId1482"/>
      </mc:Fallback>
    </mc:AlternateContent>
    <mc:AlternateContent xmlns:mc="http://schemas.openxmlformats.org/markup-compatibility/2006">
      <mc:Choice Requires="x14">
        <oleObject progId="ChemDraw.Document.6.0" shapeId="6558" r:id="rId1484">
          <objectPr defaultSize="0" autoPict="0" r:id="rId1485">
            <anchor moveWithCells="1">
              <from>
                <xdr:col>4</xdr:col>
                <xdr:colOff>285750</xdr:colOff>
                <xdr:row>160</xdr:row>
                <xdr:rowOff>85725</xdr:rowOff>
              </from>
              <to>
                <xdr:col>4</xdr:col>
                <xdr:colOff>1571625</xdr:colOff>
                <xdr:row>160</xdr:row>
                <xdr:rowOff>1047750</xdr:rowOff>
              </to>
            </anchor>
          </objectPr>
        </oleObject>
      </mc:Choice>
      <mc:Fallback>
        <oleObject progId="ChemDraw.Document.6.0" shapeId="6558" r:id="rId1484"/>
      </mc:Fallback>
    </mc:AlternateContent>
    <mc:AlternateContent xmlns:mc="http://schemas.openxmlformats.org/markup-compatibility/2006">
      <mc:Choice Requires="x14">
        <oleObject progId="ChemDraw.Document.6.0" shapeId="6559" r:id="rId1486">
          <objectPr defaultSize="0" autoPict="0" r:id="rId1487">
            <anchor moveWithCells="1">
              <from>
                <xdr:col>4</xdr:col>
                <xdr:colOff>171450</xdr:colOff>
                <xdr:row>161</xdr:row>
                <xdr:rowOff>85725</xdr:rowOff>
              </from>
              <to>
                <xdr:col>4</xdr:col>
                <xdr:colOff>1885950</xdr:colOff>
                <xdr:row>161</xdr:row>
                <xdr:rowOff>1123950</xdr:rowOff>
              </to>
            </anchor>
          </objectPr>
        </oleObject>
      </mc:Choice>
      <mc:Fallback>
        <oleObject progId="ChemDraw.Document.6.0" shapeId="6559" r:id="rId1486"/>
      </mc:Fallback>
    </mc:AlternateContent>
    <mc:AlternateContent xmlns:mc="http://schemas.openxmlformats.org/markup-compatibility/2006">
      <mc:Choice Requires="x14">
        <oleObject progId="ChemDraw.Document.6.0" shapeId="6560" r:id="rId1488">
          <objectPr defaultSize="0" autoPict="0" r:id="rId1489">
            <anchor moveWithCells="1">
              <from>
                <xdr:col>4</xdr:col>
                <xdr:colOff>295275</xdr:colOff>
                <xdr:row>162</xdr:row>
                <xdr:rowOff>104775</xdr:rowOff>
              </from>
              <to>
                <xdr:col>4</xdr:col>
                <xdr:colOff>1571625</xdr:colOff>
                <xdr:row>162</xdr:row>
                <xdr:rowOff>1190625</xdr:rowOff>
              </to>
            </anchor>
          </objectPr>
        </oleObject>
      </mc:Choice>
      <mc:Fallback>
        <oleObject progId="ChemDraw.Document.6.0" shapeId="6560" r:id="rId1488"/>
      </mc:Fallback>
    </mc:AlternateContent>
    <mc:AlternateContent xmlns:mc="http://schemas.openxmlformats.org/markup-compatibility/2006">
      <mc:Choice Requires="x14">
        <oleObject progId="ChemDraw.Document.6.0" shapeId="6561" r:id="rId1490">
          <objectPr defaultSize="0" autoPict="0" r:id="rId1491">
            <anchor moveWithCells="1">
              <from>
                <xdr:col>4</xdr:col>
                <xdr:colOff>266700</xdr:colOff>
                <xdr:row>340</xdr:row>
                <xdr:rowOff>228600</xdr:rowOff>
              </from>
              <to>
                <xdr:col>4</xdr:col>
                <xdr:colOff>1600200</xdr:colOff>
                <xdr:row>340</xdr:row>
                <xdr:rowOff>971550</xdr:rowOff>
              </to>
            </anchor>
          </objectPr>
        </oleObject>
      </mc:Choice>
      <mc:Fallback>
        <oleObject progId="ChemDraw.Document.6.0" shapeId="6561" r:id="rId1490"/>
      </mc:Fallback>
    </mc:AlternateContent>
    <mc:AlternateContent xmlns:mc="http://schemas.openxmlformats.org/markup-compatibility/2006">
      <mc:Choice Requires="x14">
        <oleObject progId="ChemDraw.Document.6.0" shapeId="6562" r:id="rId1492">
          <objectPr defaultSize="0" autoPict="0" r:id="rId1493">
            <anchor moveWithCells="1">
              <from>
                <xdr:col>4</xdr:col>
                <xdr:colOff>95250</xdr:colOff>
                <xdr:row>341</xdr:row>
                <xdr:rowOff>323850</xdr:rowOff>
              </from>
              <to>
                <xdr:col>4</xdr:col>
                <xdr:colOff>1876425</xdr:colOff>
                <xdr:row>341</xdr:row>
                <xdr:rowOff>1076325</xdr:rowOff>
              </to>
            </anchor>
          </objectPr>
        </oleObject>
      </mc:Choice>
      <mc:Fallback>
        <oleObject progId="ChemDraw.Document.6.0" shapeId="6562" r:id="rId1492"/>
      </mc:Fallback>
    </mc:AlternateContent>
    <mc:AlternateContent xmlns:mc="http://schemas.openxmlformats.org/markup-compatibility/2006">
      <mc:Choice Requires="x14">
        <oleObject progId="ChemDraw.Document.6.0" shapeId="6563" r:id="rId1494">
          <objectPr defaultSize="0" autoPict="0" r:id="rId1495">
            <anchor moveWithCells="1">
              <from>
                <xdr:col>4</xdr:col>
                <xdr:colOff>238125</xdr:colOff>
                <xdr:row>450</xdr:row>
                <xdr:rowOff>247650</xdr:rowOff>
              </from>
              <to>
                <xdr:col>4</xdr:col>
                <xdr:colOff>1790700</xdr:colOff>
                <xdr:row>450</xdr:row>
                <xdr:rowOff>857250</xdr:rowOff>
              </to>
            </anchor>
          </objectPr>
        </oleObject>
      </mc:Choice>
      <mc:Fallback>
        <oleObject progId="ChemDraw.Document.6.0" shapeId="6563" r:id="rId1494"/>
      </mc:Fallback>
    </mc:AlternateContent>
    <mc:AlternateContent xmlns:mc="http://schemas.openxmlformats.org/markup-compatibility/2006">
      <mc:Choice Requires="x14">
        <oleObject progId="ChemDraw.Document.6.0" shapeId="6564" r:id="rId1496">
          <objectPr defaultSize="0" autoPict="0" r:id="rId1497">
            <anchor moveWithCells="1">
              <from>
                <xdr:col>4</xdr:col>
                <xdr:colOff>104775</xdr:colOff>
                <xdr:row>451</xdr:row>
                <xdr:rowOff>228600</xdr:rowOff>
              </from>
              <to>
                <xdr:col>4</xdr:col>
                <xdr:colOff>1885950</xdr:colOff>
                <xdr:row>451</xdr:row>
                <xdr:rowOff>876300</xdr:rowOff>
              </to>
            </anchor>
          </objectPr>
        </oleObject>
      </mc:Choice>
      <mc:Fallback>
        <oleObject progId="ChemDraw.Document.6.0" shapeId="6564" r:id="rId1496"/>
      </mc:Fallback>
    </mc:AlternateContent>
    <mc:AlternateContent xmlns:mc="http://schemas.openxmlformats.org/markup-compatibility/2006">
      <mc:Choice Requires="x14">
        <oleObject progId="ChemDraw.Document.6.0" shapeId="6565" r:id="rId1498">
          <objectPr defaultSize="0" autoPict="0" r:id="rId1499">
            <anchor moveWithCells="1">
              <from>
                <xdr:col>4</xdr:col>
                <xdr:colOff>152400</xdr:colOff>
                <xdr:row>452</xdr:row>
                <xdr:rowOff>381000</xdr:rowOff>
              </from>
              <to>
                <xdr:col>4</xdr:col>
                <xdr:colOff>1790700</xdr:colOff>
                <xdr:row>452</xdr:row>
                <xdr:rowOff>971550</xdr:rowOff>
              </to>
            </anchor>
          </objectPr>
        </oleObject>
      </mc:Choice>
      <mc:Fallback>
        <oleObject progId="ChemDraw.Document.6.0" shapeId="6565" r:id="rId1498"/>
      </mc:Fallback>
    </mc:AlternateContent>
    <mc:AlternateContent xmlns:mc="http://schemas.openxmlformats.org/markup-compatibility/2006">
      <mc:Choice Requires="x14">
        <oleObject progId="ChemDraw.Document.6.0" shapeId="6566" r:id="rId1500">
          <objectPr defaultSize="0" autoPict="0" r:id="rId1501">
            <anchor moveWithCells="1">
              <from>
                <xdr:col>4</xdr:col>
                <xdr:colOff>152400</xdr:colOff>
                <xdr:row>453</xdr:row>
                <xdr:rowOff>247650</xdr:rowOff>
              </from>
              <to>
                <xdr:col>4</xdr:col>
                <xdr:colOff>1971675</xdr:colOff>
                <xdr:row>453</xdr:row>
                <xdr:rowOff>685800</xdr:rowOff>
              </to>
            </anchor>
          </objectPr>
        </oleObject>
      </mc:Choice>
      <mc:Fallback>
        <oleObject progId="ChemDraw.Document.6.0" shapeId="6566" r:id="rId1500"/>
      </mc:Fallback>
    </mc:AlternateContent>
    <mc:AlternateContent xmlns:mc="http://schemas.openxmlformats.org/markup-compatibility/2006">
      <mc:Choice Requires="x14">
        <oleObject progId="ChemDraw.Document.6.0" shapeId="6567" r:id="rId1502">
          <objectPr defaultSize="0" autoPict="0" r:id="rId1503">
            <anchor moveWithCells="1">
              <from>
                <xdr:col>4</xdr:col>
                <xdr:colOff>361950</xdr:colOff>
                <xdr:row>454</xdr:row>
                <xdr:rowOff>66675</xdr:rowOff>
              </from>
              <to>
                <xdr:col>4</xdr:col>
                <xdr:colOff>1400175</xdr:colOff>
                <xdr:row>454</xdr:row>
                <xdr:rowOff>1162050</xdr:rowOff>
              </to>
            </anchor>
          </objectPr>
        </oleObject>
      </mc:Choice>
      <mc:Fallback>
        <oleObject progId="ChemDraw.Document.6.0" shapeId="6567" r:id="rId1502"/>
      </mc:Fallback>
    </mc:AlternateContent>
    <mc:AlternateContent xmlns:mc="http://schemas.openxmlformats.org/markup-compatibility/2006">
      <mc:Choice Requires="x14">
        <oleObject progId="ChemDraw.Document.6.0" shapeId="6568" r:id="rId1504">
          <objectPr defaultSize="0" autoPict="0" r:id="rId1505">
            <anchor moveWithCells="1">
              <from>
                <xdr:col>4</xdr:col>
                <xdr:colOff>247650</xdr:colOff>
                <xdr:row>728</xdr:row>
                <xdr:rowOff>247650</xdr:rowOff>
              </from>
              <to>
                <xdr:col>4</xdr:col>
                <xdr:colOff>1914525</xdr:colOff>
                <xdr:row>728</xdr:row>
                <xdr:rowOff>981075</xdr:rowOff>
              </to>
            </anchor>
          </objectPr>
        </oleObject>
      </mc:Choice>
      <mc:Fallback>
        <oleObject progId="ChemDraw.Document.6.0" shapeId="6568" r:id="rId1504"/>
      </mc:Fallback>
    </mc:AlternateContent>
    <mc:AlternateContent xmlns:mc="http://schemas.openxmlformats.org/markup-compatibility/2006">
      <mc:Choice Requires="x14">
        <oleObject progId="ChemDraw.Document.6.0" shapeId="6569" r:id="rId1506">
          <objectPr defaultSize="0" autoPict="0" r:id="rId1507">
            <anchor moveWithCells="1">
              <from>
                <xdr:col>4</xdr:col>
                <xdr:colOff>238125</xdr:colOff>
                <xdr:row>729</xdr:row>
                <xdr:rowOff>276225</xdr:rowOff>
              </from>
              <to>
                <xdr:col>4</xdr:col>
                <xdr:colOff>1876425</xdr:colOff>
                <xdr:row>729</xdr:row>
                <xdr:rowOff>1009650</xdr:rowOff>
              </to>
            </anchor>
          </objectPr>
        </oleObject>
      </mc:Choice>
      <mc:Fallback>
        <oleObject progId="ChemDraw.Document.6.0" shapeId="6569" r:id="rId1506"/>
      </mc:Fallback>
    </mc:AlternateContent>
    <mc:AlternateContent xmlns:mc="http://schemas.openxmlformats.org/markup-compatibility/2006">
      <mc:Choice Requires="x14">
        <oleObject progId="ChemDraw.Document.6.0" shapeId="6570" r:id="rId1508">
          <objectPr defaultSize="0" r:id="rId1509">
            <anchor moveWithCells="1">
              <from>
                <xdr:col>4</xdr:col>
                <xdr:colOff>409575</xdr:colOff>
                <xdr:row>730</xdr:row>
                <xdr:rowOff>352425</xdr:rowOff>
              </from>
              <to>
                <xdr:col>4</xdr:col>
                <xdr:colOff>1743075</xdr:colOff>
                <xdr:row>730</xdr:row>
                <xdr:rowOff>981075</xdr:rowOff>
              </to>
            </anchor>
          </objectPr>
        </oleObject>
      </mc:Choice>
      <mc:Fallback>
        <oleObject progId="ChemDraw.Document.6.0" shapeId="6570" r:id="rId1508"/>
      </mc:Fallback>
    </mc:AlternateContent>
    <mc:AlternateContent xmlns:mc="http://schemas.openxmlformats.org/markup-compatibility/2006">
      <mc:Choice Requires="x14">
        <oleObject progId="ChemDraw.Document.6.0" shapeId="6571" r:id="rId1510">
          <objectPr defaultSize="0" r:id="rId1511">
            <anchor moveWithCells="1">
              <from>
                <xdr:col>4</xdr:col>
                <xdr:colOff>657225</xdr:colOff>
                <xdr:row>731</xdr:row>
                <xdr:rowOff>228600</xdr:rowOff>
              </from>
              <to>
                <xdr:col>4</xdr:col>
                <xdr:colOff>1533525</xdr:colOff>
                <xdr:row>731</xdr:row>
                <xdr:rowOff>952500</xdr:rowOff>
              </to>
            </anchor>
          </objectPr>
        </oleObject>
      </mc:Choice>
      <mc:Fallback>
        <oleObject progId="ChemDraw.Document.6.0" shapeId="6571" r:id="rId1510"/>
      </mc:Fallback>
    </mc:AlternateContent>
    <mc:AlternateContent xmlns:mc="http://schemas.openxmlformats.org/markup-compatibility/2006">
      <mc:Choice Requires="x14">
        <oleObject progId="ChemDraw.Document.6.0" shapeId="6572" r:id="rId1512">
          <objectPr defaultSize="0" r:id="rId1513">
            <anchor moveWithCells="1">
              <from>
                <xdr:col>4</xdr:col>
                <xdr:colOff>514350</xdr:colOff>
                <xdr:row>732</xdr:row>
                <xdr:rowOff>409575</xdr:rowOff>
              </from>
              <to>
                <xdr:col>4</xdr:col>
                <xdr:colOff>1752600</xdr:colOff>
                <xdr:row>732</xdr:row>
                <xdr:rowOff>1076325</xdr:rowOff>
              </to>
            </anchor>
          </objectPr>
        </oleObject>
      </mc:Choice>
      <mc:Fallback>
        <oleObject progId="ChemDraw.Document.6.0" shapeId="6572" r:id="rId1512"/>
      </mc:Fallback>
    </mc:AlternateContent>
    <mc:AlternateContent xmlns:mc="http://schemas.openxmlformats.org/markup-compatibility/2006">
      <mc:Choice Requires="x14">
        <oleObject progId="ChemDraw.Document.6.0" shapeId="6573" r:id="rId1514">
          <objectPr defaultSize="0" autoPict="0" r:id="rId1515">
            <anchor moveWithCells="1">
              <from>
                <xdr:col>4</xdr:col>
                <xdr:colOff>590550</xdr:colOff>
                <xdr:row>733</xdr:row>
                <xdr:rowOff>266700</xdr:rowOff>
              </from>
              <to>
                <xdr:col>4</xdr:col>
                <xdr:colOff>1447800</xdr:colOff>
                <xdr:row>733</xdr:row>
                <xdr:rowOff>1019175</xdr:rowOff>
              </to>
            </anchor>
          </objectPr>
        </oleObject>
      </mc:Choice>
      <mc:Fallback>
        <oleObject progId="ChemDraw.Document.6.0" shapeId="6573" r:id="rId1514"/>
      </mc:Fallback>
    </mc:AlternateContent>
    <mc:AlternateContent xmlns:mc="http://schemas.openxmlformats.org/markup-compatibility/2006">
      <mc:Choice Requires="x14">
        <oleObject progId="ChemDraw.Document.6.0" shapeId="6574" r:id="rId1516">
          <objectPr defaultSize="0" r:id="rId1517">
            <anchor moveWithCells="1">
              <from>
                <xdr:col>4</xdr:col>
                <xdr:colOff>381000</xdr:colOff>
                <xdr:row>734</xdr:row>
                <xdr:rowOff>295275</xdr:rowOff>
              </from>
              <to>
                <xdr:col>4</xdr:col>
                <xdr:colOff>1800225</xdr:colOff>
                <xdr:row>734</xdr:row>
                <xdr:rowOff>990600</xdr:rowOff>
              </to>
            </anchor>
          </objectPr>
        </oleObject>
      </mc:Choice>
      <mc:Fallback>
        <oleObject progId="ChemDraw.Document.6.0" shapeId="6574" r:id="rId1516"/>
      </mc:Fallback>
    </mc:AlternateContent>
    <mc:AlternateContent xmlns:mc="http://schemas.openxmlformats.org/markup-compatibility/2006">
      <mc:Choice Requires="x14">
        <oleObject progId="ChemDraw.Document.6.0" shapeId="6575" r:id="rId1518">
          <objectPr defaultSize="0" autoPict="0" r:id="rId1519">
            <anchor moveWithCells="1">
              <from>
                <xdr:col>4</xdr:col>
                <xdr:colOff>571500</xdr:colOff>
                <xdr:row>735</xdr:row>
                <xdr:rowOff>180975</xdr:rowOff>
              </from>
              <to>
                <xdr:col>4</xdr:col>
                <xdr:colOff>1400175</xdr:colOff>
                <xdr:row>735</xdr:row>
                <xdr:rowOff>1095375</xdr:rowOff>
              </to>
            </anchor>
          </objectPr>
        </oleObject>
      </mc:Choice>
      <mc:Fallback>
        <oleObject progId="ChemDraw.Document.6.0" shapeId="6575" r:id="rId1518"/>
      </mc:Fallback>
    </mc:AlternateContent>
    <mc:AlternateContent xmlns:mc="http://schemas.openxmlformats.org/markup-compatibility/2006">
      <mc:Choice Requires="x14">
        <oleObject progId="ChemDraw.Document.6.0" shapeId="6576" r:id="rId1520">
          <objectPr defaultSize="0" autoPict="0" r:id="rId1521">
            <anchor moveWithCells="1">
              <from>
                <xdr:col>4</xdr:col>
                <xdr:colOff>638175</xdr:colOff>
                <xdr:row>736</xdr:row>
                <xdr:rowOff>161925</xdr:rowOff>
              </from>
              <to>
                <xdr:col>4</xdr:col>
                <xdr:colOff>1371600</xdr:colOff>
                <xdr:row>736</xdr:row>
                <xdr:rowOff>971550</xdr:rowOff>
              </to>
            </anchor>
          </objectPr>
        </oleObject>
      </mc:Choice>
      <mc:Fallback>
        <oleObject progId="ChemDraw.Document.6.0" shapeId="6576" r:id="rId1520"/>
      </mc:Fallback>
    </mc:AlternateContent>
    <mc:AlternateContent xmlns:mc="http://schemas.openxmlformats.org/markup-compatibility/2006">
      <mc:Choice Requires="x14">
        <oleObject progId="ChemDraw.Document.6.0" shapeId="6577" r:id="rId1522">
          <objectPr defaultSize="0" autoPict="0" r:id="rId1523">
            <anchor moveWithCells="1">
              <from>
                <xdr:col>4</xdr:col>
                <xdr:colOff>161925</xdr:colOff>
                <xdr:row>737</xdr:row>
                <xdr:rowOff>152400</xdr:rowOff>
              </from>
              <to>
                <xdr:col>4</xdr:col>
                <xdr:colOff>1857375</xdr:colOff>
                <xdr:row>737</xdr:row>
                <xdr:rowOff>904875</xdr:rowOff>
              </to>
            </anchor>
          </objectPr>
        </oleObject>
      </mc:Choice>
      <mc:Fallback>
        <oleObject progId="ChemDraw.Document.6.0" shapeId="6577" r:id="rId1522"/>
      </mc:Fallback>
    </mc:AlternateContent>
    <mc:AlternateContent xmlns:mc="http://schemas.openxmlformats.org/markup-compatibility/2006">
      <mc:Choice Requires="x14">
        <oleObject progId="ChemDraw.Document.6.0" shapeId="6578" r:id="rId1524">
          <objectPr defaultSize="0" r:id="rId1525">
            <anchor moveWithCells="1">
              <from>
                <xdr:col>4</xdr:col>
                <xdr:colOff>304800</xdr:colOff>
                <xdr:row>738</xdr:row>
                <xdr:rowOff>323850</xdr:rowOff>
              </from>
              <to>
                <xdr:col>4</xdr:col>
                <xdr:colOff>1581150</xdr:colOff>
                <xdr:row>738</xdr:row>
                <xdr:rowOff>1104900</xdr:rowOff>
              </to>
            </anchor>
          </objectPr>
        </oleObject>
      </mc:Choice>
      <mc:Fallback>
        <oleObject progId="ChemDraw.Document.6.0" shapeId="6578" r:id="rId1524"/>
      </mc:Fallback>
    </mc:AlternateContent>
    <mc:AlternateContent xmlns:mc="http://schemas.openxmlformats.org/markup-compatibility/2006">
      <mc:Choice Requires="x14">
        <oleObject progId="ChemDraw.Document.6.0" shapeId="6579" r:id="rId1526">
          <objectPr defaultSize="0" r:id="rId1527">
            <anchor moveWithCells="1">
              <from>
                <xdr:col>4</xdr:col>
                <xdr:colOff>342900</xdr:colOff>
                <xdr:row>739</xdr:row>
                <xdr:rowOff>200025</xdr:rowOff>
              </from>
              <to>
                <xdr:col>4</xdr:col>
                <xdr:colOff>1619250</xdr:colOff>
                <xdr:row>739</xdr:row>
                <xdr:rowOff>981075</xdr:rowOff>
              </to>
            </anchor>
          </objectPr>
        </oleObject>
      </mc:Choice>
      <mc:Fallback>
        <oleObject progId="ChemDraw.Document.6.0" shapeId="6579" r:id="rId1526"/>
      </mc:Fallback>
    </mc:AlternateContent>
    <mc:AlternateContent xmlns:mc="http://schemas.openxmlformats.org/markup-compatibility/2006">
      <mc:Choice Requires="x14">
        <oleObject progId="ChemDraw.Document.6.0" shapeId="6580" r:id="rId1528">
          <objectPr defaultSize="0" r:id="rId1529">
            <anchor moveWithCells="1">
              <from>
                <xdr:col>4</xdr:col>
                <xdr:colOff>295275</xdr:colOff>
                <xdr:row>740</xdr:row>
                <xdr:rowOff>247650</xdr:rowOff>
              </from>
              <to>
                <xdr:col>4</xdr:col>
                <xdr:colOff>1809750</xdr:colOff>
                <xdr:row>740</xdr:row>
                <xdr:rowOff>828675</xdr:rowOff>
              </to>
            </anchor>
          </objectPr>
        </oleObject>
      </mc:Choice>
      <mc:Fallback>
        <oleObject progId="ChemDraw.Document.6.0" shapeId="6580" r:id="rId1528"/>
      </mc:Fallback>
    </mc:AlternateContent>
    <mc:AlternateContent xmlns:mc="http://schemas.openxmlformats.org/markup-compatibility/2006">
      <mc:Choice Requires="x14">
        <oleObject progId="ChemDraw.Document.6.0" shapeId="6581" r:id="rId1530">
          <objectPr defaultSize="0" autoPict="0" r:id="rId1531">
            <anchor moveWithCells="1">
              <from>
                <xdr:col>4</xdr:col>
                <xdr:colOff>200025</xdr:colOff>
                <xdr:row>741</xdr:row>
                <xdr:rowOff>247650</xdr:rowOff>
              </from>
              <to>
                <xdr:col>4</xdr:col>
                <xdr:colOff>1933575</xdr:colOff>
                <xdr:row>741</xdr:row>
                <xdr:rowOff>733425</xdr:rowOff>
              </to>
            </anchor>
          </objectPr>
        </oleObject>
      </mc:Choice>
      <mc:Fallback>
        <oleObject progId="ChemDraw.Document.6.0" shapeId="6581" r:id="rId1530"/>
      </mc:Fallback>
    </mc:AlternateContent>
    <mc:AlternateContent xmlns:mc="http://schemas.openxmlformats.org/markup-compatibility/2006">
      <mc:Choice Requires="x14">
        <oleObject progId="ChemDraw.Document.6.0" shapeId="6582" r:id="rId1532">
          <objectPr defaultSize="0" autoPict="0" r:id="rId1533">
            <anchor moveWithCells="1">
              <from>
                <xdr:col>4</xdr:col>
                <xdr:colOff>133350</xdr:colOff>
                <xdr:row>742</xdr:row>
                <xdr:rowOff>466725</xdr:rowOff>
              </from>
              <to>
                <xdr:col>4</xdr:col>
                <xdr:colOff>1990725</xdr:colOff>
                <xdr:row>742</xdr:row>
                <xdr:rowOff>1009650</xdr:rowOff>
              </to>
            </anchor>
          </objectPr>
        </oleObject>
      </mc:Choice>
      <mc:Fallback>
        <oleObject progId="ChemDraw.Document.6.0" shapeId="6582" r:id="rId1532"/>
      </mc:Fallback>
    </mc:AlternateContent>
    <mc:AlternateContent xmlns:mc="http://schemas.openxmlformats.org/markup-compatibility/2006">
      <mc:Choice Requires="x14">
        <oleObject progId="ChemDraw.Document.6.0" shapeId="6583" r:id="rId1534">
          <objectPr defaultSize="0" r:id="rId1535">
            <anchor moveWithCells="1">
              <from>
                <xdr:col>4</xdr:col>
                <xdr:colOff>266700</xdr:colOff>
                <xdr:row>743</xdr:row>
                <xdr:rowOff>276225</xdr:rowOff>
              </from>
              <to>
                <xdr:col>4</xdr:col>
                <xdr:colOff>1924050</xdr:colOff>
                <xdr:row>743</xdr:row>
                <xdr:rowOff>1057275</xdr:rowOff>
              </to>
            </anchor>
          </objectPr>
        </oleObject>
      </mc:Choice>
      <mc:Fallback>
        <oleObject progId="ChemDraw.Document.6.0" shapeId="6583" r:id="rId1534"/>
      </mc:Fallback>
    </mc:AlternateContent>
    <mc:AlternateContent xmlns:mc="http://schemas.openxmlformats.org/markup-compatibility/2006">
      <mc:Choice Requires="x14">
        <oleObject progId="ChemDraw.Document.6.0" shapeId="6584" r:id="rId1536">
          <objectPr defaultSize="0" autoPict="0" r:id="rId1537">
            <anchor moveWithCells="1">
              <from>
                <xdr:col>4</xdr:col>
                <xdr:colOff>161925</xdr:colOff>
                <xdr:row>744</xdr:row>
                <xdr:rowOff>285750</xdr:rowOff>
              </from>
              <to>
                <xdr:col>4</xdr:col>
                <xdr:colOff>1876425</xdr:colOff>
                <xdr:row>744</xdr:row>
                <xdr:rowOff>914400</xdr:rowOff>
              </to>
            </anchor>
          </objectPr>
        </oleObject>
      </mc:Choice>
      <mc:Fallback>
        <oleObject progId="ChemDraw.Document.6.0" shapeId="6584" r:id="rId153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Sapala catalogue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2016-08-20T09:27:06Z</dcterms:created>
  <dcterms:modified xsi:type="dcterms:W3CDTF">2017-02-09T11:08:56Z</dcterms:modified>
</cp:coreProperties>
</file>